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Jur 7" sheetId="1" r:id="rId1"/>
  </sheets>
  <definedNames>
    <definedName name="_xlnm._FilterDatabase" localSheetId="0" hidden="1">'Jur 7'!$A$13:$F$433</definedName>
    <definedName name="_xlnm.Print_Titles" localSheetId="0">'Jur 7'!$7:$10</definedName>
  </definedNames>
  <calcPr calcId="145621"/>
</workbook>
</file>

<file path=xl/calcChain.xml><?xml version="1.0" encoding="utf-8"?>
<calcChain xmlns="http://schemas.openxmlformats.org/spreadsheetml/2006/main">
  <c r="G318" i="1" l="1"/>
  <c r="G317" i="1"/>
  <c r="G316" i="1"/>
  <c r="G315" i="1"/>
  <c r="G314" i="1"/>
  <c r="G313" i="1"/>
  <c r="G312" i="1"/>
  <c r="F420" i="1"/>
  <c r="E420" i="1"/>
  <c r="D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F347" i="1"/>
  <c r="E347" i="1"/>
  <c r="D347" i="1"/>
  <c r="G259" i="1" l="1"/>
  <c r="G258" i="1"/>
  <c r="G257" i="1"/>
  <c r="G256" i="1"/>
  <c r="G255" i="1"/>
  <c r="G254" i="1"/>
  <c r="G253" i="1"/>
  <c r="F242" i="1"/>
  <c r="E242" i="1"/>
  <c r="D242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F191" i="1"/>
  <c r="E191" i="1"/>
  <c r="D191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F142" i="1"/>
  <c r="E142" i="1"/>
  <c r="D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27" i="1"/>
  <c r="G26" i="1"/>
  <c r="G25" i="1"/>
  <c r="G24" i="1"/>
  <c r="G23" i="1"/>
  <c r="G22" i="1"/>
  <c r="G80" i="1"/>
  <c r="F84" i="1"/>
  <c r="E84" i="1"/>
  <c r="D84" i="1"/>
  <c r="D292" i="1" l="1"/>
  <c r="E292" i="1"/>
  <c r="E423" i="1" s="1"/>
  <c r="G14" i="1" l="1"/>
  <c r="G15" i="1"/>
  <c r="G16" i="1"/>
  <c r="G17" i="1"/>
  <c r="G18" i="1"/>
  <c r="G19" i="1"/>
  <c r="G20" i="1"/>
  <c r="G21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1" i="1"/>
  <c r="G82" i="1"/>
  <c r="G83" i="1"/>
  <c r="G84" i="1" l="1"/>
  <c r="G264" i="1"/>
  <c r="G249" i="1"/>
  <c r="G428" i="1" l="1"/>
  <c r="G360" i="1"/>
  <c r="G420" i="1" s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1" i="1"/>
  <c r="G310" i="1"/>
  <c r="G309" i="1"/>
  <c r="G308" i="1"/>
  <c r="G307" i="1"/>
  <c r="G306" i="1"/>
  <c r="G305" i="1"/>
  <c r="G304" i="1"/>
  <c r="G303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3" i="1"/>
  <c r="G262" i="1"/>
  <c r="G261" i="1"/>
  <c r="G260" i="1"/>
  <c r="G252" i="1"/>
  <c r="G251" i="1"/>
  <c r="G250" i="1"/>
  <c r="G248" i="1"/>
  <c r="F248" i="1"/>
  <c r="F292" i="1" s="1"/>
  <c r="F423" i="1" s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05" i="1"/>
  <c r="G204" i="1"/>
  <c r="G203" i="1"/>
  <c r="G202" i="1"/>
  <c r="G201" i="1"/>
  <c r="G200" i="1"/>
  <c r="G199" i="1"/>
  <c r="G198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56" i="1"/>
  <c r="G155" i="1"/>
  <c r="G154" i="1"/>
  <c r="G153" i="1"/>
  <c r="G152" i="1"/>
  <c r="G151" i="1"/>
  <c r="G150" i="1"/>
  <c r="G149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427" i="1"/>
  <c r="F427" i="1"/>
  <c r="G359" i="1"/>
  <c r="F359" i="1"/>
  <c r="G302" i="1"/>
  <c r="F302" i="1"/>
  <c r="G197" i="1"/>
  <c r="F197" i="1"/>
  <c r="G148" i="1"/>
  <c r="F148" i="1"/>
  <c r="G90" i="1"/>
  <c r="F90" i="1"/>
  <c r="G347" i="1" l="1"/>
  <c r="G242" i="1"/>
  <c r="G191" i="1"/>
  <c r="G142" i="1"/>
  <c r="G292" i="1"/>
  <c r="G423" i="1" l="1"/>
  <c r="G429" i="1"/>
  <c r="F429" i="1"/>
  <c r="E429" i="1"/>
  <c r="D429" i="1"/>
  <c r="D423" i="1" l="1"/>
  <c r="D432" i="1" s="1"/>
  <c r="E432" i="1"/>
  <c r="F432" i="1"/>
  <c r="G432" i="1"/>
</calcChain>
</file>

<file path=xl/sharedStrings.xml><?xml version="1.0" encoding="utf-8"?>
<sst xmlns="http://schemas.openxmlformats.org/spreadsheetml/2006/main" count="1071" uniqueCount="242">
  <si>
    <t>Concepto</t>
  </si>
  <si>
    <t>Original</t>
  </si>
  <si>
    <t>7-16</t>
  </si>
  <si>
    <t>1.1.1</t>
  </si>
  <si>
    <t>Retribucion del Cargo PP</t>
  </si>
  <si>
    <t>1.1.4</t>
  </si>
  <si>
    <t>SAC PP</t>
  </si>
  <si>
    <t>1.1.6</t>
  </si>
  <si>
    <t>Contribuciones Patronales PP</t>
  </si>
  <si>
    <t>1.1.7</t>
  </si>
  <si>
    <t>Complementos PP</t>
  </si>
  <si>
    <t>1.2.1</t>
  </si>
  <si>
    <t>Retribucion del Cargo PT</t>
  </si>
  <si>
    <t>1.2.4</t>
  </si>
  <si>
    <t>SAC PT</t>
  </si>
  <si>
    <t>1.2.6</t>
  </si>
  <si>
    <t>Contribuciones Patronales PT</t>
  </si>
  <si>
    <t>1.2.7</t>
  </si>
  <si>
    <t xml:space="preserve">Complementos PT </t>
  </si>
  <si>
    <t>1.4.1</t>
  </si>
  <si>
    <t>Asignaciones Familiares</t>
  </si>
  <si>
    <t>2.1.1</t>
  </si>
  <si>
    <t>Alimentos para personas</t>
  </si>
  <si>
    <t>2.3.1</t>
  </si>
  <si>
    <t>Papel y Carton de Oficina</t>
  </si>
  <si>
    <t>2.3.3</t>
  </si>
  <si>
    <t>Productos de artes graficas</t>
  </si>
  <si>
    <t>2.5.5</t>
  </si>
  <si>
    <t>Tintas, pinturas y colorantes</t>
  </si>
  <si>
    <t>2.5.6</t>
  </si>
  <si>
    <t>Combustibles y Lubricantes</t>
  </si>
  <si>
    <t>2.9.1</t>
  </si>
  <si>
    <t>Elementos de limpieza</t>
  </si>
  <si>
    <t>2.9.2</t>
  </si>
  <si>
    <t>Utiles de escritorio, oficina y enseñanza</t>
  </si>
  <si>
    <t>2.9.3</t>
  </si>
  <si>
    <t>Utiles y materiales electricos</t>
  </si>
  <si>
    <t>2.9.6</t>
  </si>
  <si>
    <t>Repuestos y accesorios</t>
  </si>
  <si>
    <t>2.9.7</t>
  </si>
  <si>
    <t>Herramientas menores</t>
  </si>
  <si>
    <t>2.9.9</t>
  </si>
  <si>
    <t>Otros N.E.P.</t>
  </si>
  <si>
    <t>3.1.1</t>
  </si>
  <si>
    <t>Energia Electrica</t>
  </si>
  <si>
    <t>3.1.2</t>
  </si>
  <si>
    <t>Agua</t>
  </si>
  <si>
    <t>3.1.3</t>
  </si>
  <si>
    <t>Gas</t>
  </si>
  <si>
    <t>3.1.4</t>
  </si>
  <si>
    <t>Telefonos, telex y telefax</t>
  </si>
  <si>
    <t>3.1.5</t>
  </si>
  <si>
    <t>Correos y telegrafos</t>
  </si>
  <si>
    <t>3.2.3</t>
  </si>
  <si>
    <t>Alquiler de equipos de computacion</t>
  </si>
  <si>
    <t>3.2.4</t>
  </si>
  <si>
    <t>Alquiler de fotocopiadoras</t>
  </si>
  <si>
    <t>3.2.9</t>
  </si>
  <si>
    <t>Otros NEP</t>
  </si>
  <si>
    <t>3.3.1</t>
  </si>
  <si>
    <t xml:space="preserve">Mant. y reparacion de edificios y locales </t>
  </si>
  <si>
    <t>3.3.3</t>
  </si>
  <si>
    <t>mantenimiento y reparacion de maquinarias y equipo</t>
  </si>
  <si>
    <t>3.3.5</t>
  </si>
  <si>
    <t xml:space="preserve">Limpieza aseo y fumigacion </t>
  </si>
  <si>
    <t>3.3.9</t>
  </si>
  <si>
    <t>Otros N.E.P</t>
  </si>
  <si>
    <t>3.4.1</t>
  </si>
  <si>
    <t>Estudios, investigaciones y proyectos de factibili</t>
  </si>
  <si>
    <t>3.4.3</t>
  </si>
  <si>
    <t>Juridicos</t>
  </si>
  <si>
    <t>3.4.4</t>
  </si>
  <si>
    <t>Contabilidad y Auditoria</t>
  </si>
  <si>
    <t>3.4.5</t>
  </si>
  <si>
    <t>De Capacitación</t>
  </si>
  <si>
    <t>3.4.9</t>
  </si>
  <si>
    <t>3.5.1</t>
  </si>
  <si>
    <t>Transporte y almacenamiento</t>
  </si>
  <si>
    <t>3.5.2</t>
  </si>
  <si>
    <t>Servicios Especializados</t>
  </si>
  <si>
    <t>3.5.3</t>
  </si>
  <si>
    <t>Imprenta publicaciones y reproducciones</t>
  </si>
  <si>
    <t>3.5.4</t>
  </si>
  <si>
    <t>Primas y gastos de seguros</t>
  </si>
  <si>
    <t>3.5.6</t>
  </si>
  <si>
    <t>Sistemas informáticos y de registro</t>
  </si>
  <si>
    <t>3.5.7</t>
  </si>
  <si>
    <t>Serv. de acceso a internet  y streaming</t>
  </si>
  <si>
    <t>3.5.8</t>
  </si>
  <si>
    <t xml:space="preserve">Serv. de vigilancia </t>
  </si>
  <si>
    <t>3.5.9</t>
  </si>
  <si>
    <t>3.6.1</t>
  </si>
  <si>
    <t>Publicidad y propaganda</t>
  </si>
  <si>
    <t>3.7.1</t>
  </si>
  <si>
    <t>Pasajes</t>
  </si>
  <si>
    <t>3.7.2</t>
  </si>
  <si>
    <t>Viaticos</t>
  </si>
  <si>
    <t>3.7.8</t>
  </si>
  <si>
    <t>Movilidad</t>
  </si>
  <si>
    <t>3.9.1</t>
  </si>
  <si>
    <t>Servicios de ceremonial</t>
  </si>
  <si>
    <t>3.9.2</t>
  </si>
  <si>
    <t>Servicios de comidas, viandas y refrigerios</t>
  </si>
  <si>
    <t>3.9.6</t>
  </si>
  <si>
    <t xml:space="preserve">Serv de consultoria </t>
  </si>
  <si>
    <t>3.9.9</t>
  </si>
  <si>
    <t>4.3.2</t>
  </si>
  <si>
    <t>Equipo de transporte, tracción y elevación</t>
  </si>
  <si>
    <t>4.3.4</t>
  </si>
  <si>
    <t>Equipo de comunicación y señalamiento</t>
  </si>
  <si>
    <t>4.3.6</t>
  </si>
  <si>
    <t>Equipo para computacion</t>
  </si>
  <si>
    <t>4.3.7</t>
  </si>
  <si>
    <t>Equipo de oficina y moblaje</t>
  </si>
  <si>
    <t>4.4.1</t>
  </si>
  <si>
    <t>Equipo de seguridad</t>
  </si>
  <si>
    <t>4.5.1</t>
  </si>
  <si>
    <t>Libros, revistas y otros elementos de coleccion</t>
  </si>
  <si>
    <t>4.8.1</t>
  </si>
  <si>
    <t xml:space="preserve">Programas de Computacion </t>
  </si>
  <si>
    <t>5.1.6</t>
  </si>
  <si>
    <t>Transferencias para act cientificas y academicas</t>
  </si>
  <si>
    <t>4.2.1 B</t>
  </si>
  <si>
    <t>4.2.1 Bo</t>
  </si>
  <si>
    <t xml:space="preserve">Obra en edificio Bolivar 177 (Nº 58) </t>
  </si>
  <si>
    <t>4.2.1 Bz</t>
  </si>
  <si>
    <t>4.2.1 HY</t>
  </si>
  <si>
    <t>4.2.1 JR</t>
  </si>
  <si>
    <t>4.2.1 Li</t>
  </si>
  <si>
    <t>Obra en edificio Libertad 1042 (N° 62)</t>
  </si>
  <si>
    <t>4.2.1 T</t>
  </si>
  <si>
    <t>Obra en edificio Tacuari 138 (obra Nº 56)</t>
  </si>
  <si>
    <t>7-16.2</t>
  </si>
  <si>
    <t xml:space="preserve">Asignaciones familiares </t>
  </si>
  <si>
    <t xml:space="preserve">Tintas, pinturas y colorantes </t>
  </si>
  <si>
    <t>Combustibles y lubricantes</t>
  </si>
  <si>
    <t>Energia electrica</t>
  </si>
  <si>
    <t xml:space="preserve">Correos y telegrafos </t>
  </si>
  <si>
    <t>3.2.1</t>
  </si>
  <si>
    <t>Alquiler de edificios y locales</t>
  </si>
  <si>
    <t>Mantenimiento y reparacion de maquinarias y equipo</t>
  </si>
  <si>
    <t>Limpieza, aseo y fumigacion</t>
  </si>
  <si>
    <t>De capacitacion</t>
  </si>
  <si>
    <t>3.4.7</t>
  </si>
  <si>
    <t>Artisticos, culturales y recreativos</t>
  </si>
  <si>
    <t>Imprenta, publicaciones y reproducciones</t>
  </si>
  <si>
    <t>7-17</t>
  </si>
  <si>
    <t>Utiles y Materiales eléctricos</t>
  </si>
  <si>
    <t>Limpieza aseo y fumigacion</t>
  </si>
  <si>
    <t>Imprenta Publicaciones y reproducciones</t>
  </si>
  <si>
    <t>Primas y Gastos de seguros</t>
  </si>
  <si>
    <t xml:space="preserve">Sistemas informáticos y de registro </t>
  </si>
  <si>
    <t xml:space="preserve">Servicios de comidas, viandas y refrigerios </t>
  </si>
  <si>
    <t>Equipo de Seguridad</t>
  </si>
  <si>
    <t>7-18</t>
  </si>
  <si>
    <t>Elementos de Limpieza</t>
  </si>
  <si>
    <t xml:space="preserve">Repuestos y accesorios </t>
  </si>
  <si>
    <t xml:space="preserve">Correos y Telegrafos </t>
  </si>
  <si>
    <t xml:space="preserve">Imprenta publicaciones y reproducciones </t>
  </si>
  <si>
    <t>7-18.1</t>
  </si>
  <si>
    <t>Retribucion del Cargo</t>
  </si>
  <si>
    <t>S.A.C.</t>
  </si>
  <si>
    <t>Contribuciones Patronales</t>
  </si>
  <si>
    <t>Complementos</t>
  </si>
  <si>
    <t>7-19</t>
  </si>
  <si>
    <t xml:space="preserve">Alquiler de fotocopiadoras </t>
  </si>
  <si>
    <t>Mant. y reparacion de edificios y locales</t>
  </si>
  <si>
    <t>Imprenta, Publicaciones y Reproduccones</t>
  </si>
  <si>
    <t>Sistemas informaticos y de registro</t>
  </si>
  <si>
    <t>Serv. de acceso a internet y Straming</t>
  </si>
  <si>
    <t>Serv. de vigilancia</t>
  </si>
  <si>
    <t>Viáticos</t>
  </si>
  <si>
    <t>Programas de Computacion</t>
  </si>
  <si>
    <t>7-20</t>
  </si>
  <si>
    <t>Asignaciones familiares</t>
  </si>
  <si>
    <t>2.2.2</t>
  </si>
  <si>
    <t>Prendas de vestir</t>
  </si>
  <si>
    <t>Utiles de escritorio, oficina y enseñanzas</t>
  </si>
  <si>
    <t>2.9.5</t>
  </si>
  <si>
    <t>Utiles menores medicos, quirurgicos y de laborator</t>
  </si>
  <si>
    <t>Estudios, investigaciones y proyrctos de fact</t>
  </si>
  <si>
    <t>3.4.2</t>
  </si>
  <si>
    <t>Medicos y sanitarios</t>
  </si>
  <si>
    <t>Contabilidad y auditoria</t>
  </si>
  <si>
    <t>De Capacitacion</t>
  </si>
  <si>
    <t>3.4.6</t>
  </si>
  <si>
    <t>De Informatica y Sistemas Computariz</t>
  </si>
  <si>
    <t xml:space="preserve">Viaticos </t>
  </si>
  <si>
    <t>Equipo de comunicacion y señalamiento</t>
  </si>
  <si>
    <t>Programas de computacion</t>
  </si>
  <si>
    <t>Partida</t>
  </si>
  <si>
    <t>Credito Vigente</t>
  </si>
  <si>
    <t>JURISDICCIÓN 7 CONSEJO DE LA MAGISTRATURA DE LA CABA</t>
  </si>
  <si>
    <t>PROGRAMA 16 - ACTIVIDADES ESPECÍFICAS DEL CONSEJO DE LA MAGISTRATURA</t>
  </si>
  <si>
    <t>Total</t>
  </si>
  <si>
    <t>SUBPROGRAMA 16.2 - PLANIFICACIÓN Y GESTIÓN DE POLÍTICA JUDICIAL</t>
  </si>
  <si>
    <t>Cuenta</t>
  </si>
  <si>
    <t>PROGRAMA 17 - JUSTICIA CONTENCIOSO, ADMINISTRATIVO Y TRIBUTARIA</t>
  </si>
  <si>
    <t>PROGRAMA 18 - JUSTICIA PENAL CONTRAVENCIONAL Y DE FALTAS</t>
  </si>
  <si>
    <t>PROGRAMA 19 - METODOS ALTERNATIVOS DE SOLUCION DE CONFLICTOS Y JUSTICIA VECINAL</t>
  </si>
  <si>
    <t>PROGRAMA 20 - ACTIVIDADES COMUNES Y OPERATIVAS DEL PODER  JUDICIAL</t>
  </si>
  <si>
    <t>Total Jurisdicción 7 - FF 11</t>
  </si>
  <si>
    <t>Fuente de Financiación 13 - RECURSOS AFECTADOS</t>
  </si>
  <si>
    <t>De Capacitacion - RECURSOS AFECTADOS</t>
  </si>
  <si>
    <t>Total Jurisdicción 7 - FF 11 + 13</t>
  </si>
  <si>
    <t>Saldo</t>
  </si>
  <si>
    <t>Credito Original</t>
  </si>
  <si>
    <t>Artísticos, culturales y recreativos</t>
  </si>
  <si>
    <t>Alimento para personas</t>
  </si>
  <si>
    <t>Papel y cartón para oficina</t>
  </si>
  <si>
    <t>Útiles de escritorio, oficina y enseñanza</t>
  </si>
  <si>
    <t>Útiles y materiales eléctricos</t>
  </si>
  <si>
    <t>Otros no especificados precedentemente</t>
  </si>
  <si>
    <t>Energía eléctrica</t>
  </si>
  <si>
    <t>Teléfonos, telex y telefax</t>
  </si>
  <si>
    <t>Equipo de computación</t>
  </si>
  <si>
    <t>Programas de computación</t>
  </si>
  <si>
    <t>Transferencias para actividades científicas o acad</t>
  </si>
  <si>
    <t>Correos y telégrafos</t>
  </si>
  <si>
    <t>Mantenimiento y reparación de edificios y locales</t>
  </si>
  <si>
    <t>Mantenimiento y reparación de maquinaria y equipo</t>
  </si>
  <si>
    <t>Limpieza, aseo y fumigación</t>
  </si>
  <si>
    <t>Servicios especializados</t>
  </si>
  <si>
    <t>Primas y gastos de seguro</t>
  </si>
  <si>
    <t>Sistemas informáticos  y de registro</t>
  </si>
  <si>
    <t>Servicios de acceso a Internet y de Streaming</t>
  </si>
  <si>
    <t>Servicio de vigilancia</t>
  </si>
  <si>
    <t>Servicios de comida, viandas y refrigerios</t>
  </si>
  <si>
    <t>PROGRAMA 18.1 - OFICINA DE VIOLENCIA DOMESTICA</t>
  </si>
  <si>
    <t>PRESUPUESTO 2018 - Ejecución al 30/06/2018</t>
  </si>
  <si>
    <t>Ejecución al 30/06/2018</t>
  </si>
  <si>
    <t>2.3.5</t>
  </si>
  <si>
    <t>Libros, revistas y periodicos</t>
  </si>
  <si>
    <t>3.3.2</t>
  </si>
  <si>
    <t>3.7.9</t>
  </si>
  <si>
    <t>Obra en edificio Beruti 3345 (N° 51)</t>
  </si>
  <si>
    <t>Obra edificio Beazley 3870 (obra Nº 52)</t>
  </si>
  <si>
    <t>Obra en edificio H. Yrigoyen 932 (N° 53)</t>
  </si>
  <si>
    <t>Obra en edificio Julio A Roca 516 (obra Nº 57)</t>
  </si>
  <si>
    <t>4.2.1 S</t>
  </si>
  <si>
    <t>Obra en edificio Suipacha  150 (obra Nº 64)</t>
  </si>
  <si>
    <t xml:space="preserve">Mantenimiento y reparacion de vehiculos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</si>
</sst>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 * #,##0_ ;_ * \-#,##0_ ;_ * &quot;-&quot;??_ ;_ @_ "/>
    <numFmt numFmtId="165" formatCode="#,##0_ ;\-#,##0\ "/>
    <numFmt numFmtId="166" formatCode="#,##0.00_ ;[Red]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0"/>
      <color indexed="8"/>
      <name val="Arial"/>
      <family val="2"/>
    </font>
    <font>
      <sz val="10"/>
      <color indexed="8"/>
      <name val="Bookman Old Style"/>
      <family val="1"/>
    </font>
    <font>
      <b/>
      <sz val="11"/>
      <color theme="1"/>
      <name val="Bookman Old Style"/>
      <family val="1"/>
    </font>
    <font>
      <b/>
      <sz val="10"/>
      <color indexed="8"/>
      <name val="Bookman Old Style"/>
      <family val="1"/>
    </font>
    <font>
      <sz val="10"/>
      <color theme="1"/>
      <name val="Bookman Old Style"/>
      <family val="1"/>
    </font>
    <font>
      <i/>
      <sz val="9"/>
      <name val="Arial"/>
      <family val="2"/>
    </font>
    <font>
      <sz val="12"/>
      <color theme="1"/>
      <name val="Calibri"/>
      <family val="2"/>
      <scheme val="minor"/>
    </font>
    <font>
      <b/>
      <u/>
      <sz val="12"/>
      <name val="Bookman Old Style"/>
      <family val="1"/>
    </font>
    <font>
      <sz val="12"/>
      <color theme="1"/>
      <name val="Bookman Old Style"/>
      <family val="1"/>
    </font>
    <font>
      <sz val="10"/>
      <name val="Bookman Old Style"/>
      <family val="1"/>
    </font>
    <font>
      <b/>
      <u/>
      <sz val="10"/>
      <name val="Bookman Old Style"/>
      <family val="1"/>
    </font>
    <font>
      <b/>
      <sz val="12"/>
      <color indexed="8"/>
      <name val="Bookman Old Style"/>
      <family val="1"/>
    </font>
    <font>
      <sz val="12"/>
      <color indexed="8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43" fontId="2" fillId="0" borderId="0" xfId="0" applyNumberFormat="1" applyFont="1"/>
    <xf numFmtId="0" fontId="5" fillId="0" borderId="0" xfId="0" applyFont="1"/>
    <xf numFmtId="43" fontId="5" fillId="0" borderId="0" xfId="1" applyFont="1"/>
    <xf numFmtId="43" fontId="2" fillId="0" borderId="0" xfId="1" applyFont="1"/>
    <xf numFmtId="164" fontId="2" fillId="0" borderId="0" xfId="0" applyNumberFormat="1" applyFont="1"/>
    <xf numFmtId="164" fontId="5" fillId="0" borderId="0" xfId="1" applyNumberFormat="1" applyFont="1"/>
    <xf numFmtId="164" fontId="5" fillId="0" borderId="0" xfId="0" applyNumberFormat="1" applyFont="1"/>
    <xf numFmtId="0" fontId="4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wrapText="1"/>
    </xf>
    <xf numFmtId="0" fontId="0" fillId="0" borderId="0" xfId="0" applyFill="1" applyBorder="1"/>
    <xf numFmtId="0" fontId="7" fillId="0" borderId="0" xfId="0" applyFont="1"/>
    <xf numFmtId="0" fontId="7" fillId="0" borderId="0" xfId="0" applyFont="1" applyAlignment="1"/>
    <xf numFmtId="165" fontId="7" fillId="0" borderId="0" xfId="1" applyNumberFormat="1" applyFont="1"/>
    <xf numFmtId="0" fontId="9" fillId="0" borderId="0" xfId="0" applyFont="1" applyFill="1" applyBorder="1"/>
    <xf numFmtId="166" fontId="10" fillId="0" borderId="0" xfId="0" applyNumberFormat="1" applyFont="1" applyAlignment="1">
      <alignment vertical="center"/>
    </xf>
    <xf numFmtId="0" fontId="11" fillId="0" borderId="0" xfId="0" applyFont="1" applyAlignment="1"/>
    <xf numFmtId="165" fontId="11" fillId="0" borderId="0" xfId="1" applyNumberFormat="1" applyFont="1"/>
    <xf numFmtId="0" fontId="12" fillId="0" borderId="0" xfId="0" applyFont="1" applyAlignment="1">
      <alignment vertical="center"/>
    </xf>
    <xf numFmtId="166" fontId="13" fillId="0" borderId="0" xfId="0" applyNumberFormat="1" applyFont="1" applyAlignment="1">
      <alignment vertical="center"/>
    </xf>
    <xf numFmtId="0" fontId="2" fillId="0" borderId="0" xfId="0" applyFont="1" applyFill="1" applyBorder="1"/>
    <xf numFmtId="0" fontId="4" fillId="0" borderId="2" xfId="2" applyFont="1" applyFill="1" applyBorder="1" applyAlignment="1">
      <alignment wrapText="1"/>
    </xf>
    <xf numFmtId="0" fontId="4" fillId="0" borderId="2" xfId="2" applyFont="1" applyFill="1" applyBorder="1" applyAlignment="1"/>
    <xf numFmtId="164" fontId="4" fillId="0" borderId="2" xfId="1" applyNumberFormat="1" applyFont="1" applyFill="1" applyBorder="1" applyAlignment="1">
      <alignment horizontal="right" wrapText="1"/>
    </xf>
    <xf numFmtId="164" fontId="0" fillId="0" borderId="0" xfId="0" applyNumberFormat="1" applyFill="1" applyBorder="1"/>
    <xf numFmtId="0" fontId="4" fillId="0" borderId="0" xfId="2" applyFont="1" applyFill="1" applyBorder="1" applyAlignment="1"/>
    <xf numFmtId="165" fontId="4" fillId="0" borderId="0" xfId="1" applyNumberFormat="1" applyFont="1" applyFill="1" applyBorder="1" applyAlignment="1">
      <alignment horizontal="right" wrapText="1"/>
    </xf>
    <xf numFmtId="0" fontId="13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165" fontId="2" fillId="0" borderId="0" xfId="1" applyNumberFormat="1" applyFont="1" applyFill="1" applyBorder="1"/>
    <xf numFmtId="0" fontId="13" fillId="0" borderId="0" xfId="0" applyFont="1" applyAlignment="1">
      <alignment vertical="center"/>
    </xf>
    <xf numFmtId="164" fontId="4" fillId="0" borderId="2" xfId="1" applyNumberFormat="1" applyFont="1" applyFill="1" applyBorder="1" applyAlignment="1"/>
    <xf numFmtId="165" fontId="6" fillId="0" borderId="0" xfId="1" applyNumberFormat="1" applyFont="1" applyFill="1" applyBorder="1" applyAlignment="1">
      <alignment horizontal="right" wrapText="1"/>
    </xf>
    <xf numFmtId="165" fontId="0" fillId="0" borderId="0" xfId="0" applyNumberFormat="1"/>
    <xf numFmtId="0" fontId="0" fillId="2" borderId="0" xfId="0" applyFill="1"/>
    <xf numFmtId="0" fontId="0" fillId="2" borderId="0" xfId="0" applyFill="1" applyBorder="1"/>
    <xf numFmtId="0" fontId="9" fillId="2" borderId="0" xfId="0" applyFont="1" applyFill="1" applyBorder="1"/>
    <xf numFmtId="0" fontId="2" fillId="2" borderId="0" xfId="0" applyFont="1" applyFill="1" applyBorder="1"/>
    <xf numFmtId="0" fontId="4" fillId="2" borderId="1" xfId="2" applyFont="1" applyFill="1" applyBorder="1" applyAlignment="1">
      <alignment wrapText="1"/>
    </xf>
    <xf numFmtId="0" fontId="5" fillId="2" borderId="0" xfId="0" applyFont="1" applyFill="1"/>
    <xf numFmtId="0" fontId="2" fillId="2" borderId="0" xfId="0" applyFont="1" applyFill="1"/>
    <xf numFmtId="166" fontId="6" fillId="3" borderId="2" xfId="2" applyNumberFormat="1" applyFont="1" applyFill="1" applyBorder="1" applyAlignment="1">
      <alignment horizontal="center" vertical="center" wrapText="1"/>
    </xf>
    <xf numFmtId="166" fontId="6" fillId="3" borderId="2" xfId="2" applyNumberFormat="1" applyFont="1" applyFill="1" applyBorder="1" applyAlignment="1">
      <alignment horizontal="center" vertical="center"/>
    </xf>
    <xf numFmtId="165" fontId="6" fillId="4" borderId="2" xfId="1" applyNumberFormat="1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wrapText="1"/>
    </xf>
    <xf numFmtId="0" fontId="4" fillId="4" borderId="2" xfId="2" applyFont="1" applyFill="1" applyBorder="1" applyAlignment="1"/>
    <xf numFmtId="164" fontId="6" fillId="4" borderId="2" xfId="1" applyNumberFormat="1" applyFont="1" applyFill="1" applyBorder="1" applyAlignment="1"/>
    <xf numFmtId="0" fontId="14" fillId="5" borderId="3" xfId="2" applyFont="1" applyFill="1" applyBorder="1" applyAlignment="1">
      <alignment horizontal="left" vertical="center"/>
    </xf>
    <xf numFmtId="0" fontId="15" fillId="5" borderId="4" xfId="2" applyFont="1" applyFill="1" applyBorder="1" applyAlignment="1">
      <alignment horizontal="left" vertical="center"/>
    </xf>
    <xf numFmtId="165" fontId="14" fillId="5" borderId="4" xfId="1" applyNumberFormat="1" applyFont="1" applyFill="1" applyBorder="1" applyAlignment="1">
      <alignment horizontal="right" vertical="center"/>
    </xf>
    <xf numFmtId="165" fontId="14" fillId="5" borderId="5" xfId="1" applyNumberFormat="1" applyFont="1" applyFill="1" applyBorder="1" applyAlignment="1">
      <alignment horizontal="right" vertical="center"/>
    </xf>
    <xf numFmtId="165" fontId="6" fillId="4" borderId="2" xfId="1" applyNumberFormat="1" applyFont="1" applyFill="1" applyBorder="1" applyAlignment="1">
      <alignment horizontal="right" wrapText="1"/>
    </xf>
    <xf numFmtId="0" fontId="15" fillId="5" borderId="3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/>
    <xf numFmtId="164" fontId="0" fillId="0" borderId="0" xfId="0" applyNumberFormat="1"/>
    <xf numFmtId="44" fontId="4" fillId="0" borderId="0" xfId="3" applyFont="1" applyFill="1" applyBorder="1" applyAlignment="1"/>
    <xf numFmtId="165" fontId="8" fillId="0" borderId="0" xfId="1" applyNumberFormat="1" applyFont="1" applyFill="1" applyAlignment="1">
      <alignment horizontal="right" vertical="center" wrapText="1"/>
    </xf>
  </cellXfs>
  <cellStyles count="4">
    <cellStyle name="Millares" xfId="1" builtinId="3"/>
    <cellStyle name="Moneda" xfId="3" builtinId="4"/>
    <cellStyle name="Normal" xfId="0" builtinId="0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76199</xdr:rowOff>
    </xdr:from>
    <xdr:to>
      <xdr:col>4</xdr:col>
      <xdr:colOff>171451</xdr:colOff>
      <xdr:row>5</xdr:row>
      <xdr:rowOff>28574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" y="266699"/>
          <a:ext cx="4436746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4"/>
  <sheetViews>
    <sheetView tabSelected="1" workbookViewId="0">
      <pane xSplit="2" ySplit="13" topLeftCell="C14" activePane="bottomRight" state="frozen"/>
      <selection pane="topRight" activeCell="D1" sqref="D1"/>
      <selection pane="bottomLeft" activeCell="A2" sqref="A2"/>
      <selection pane="bottomRight" activeCell="F6" sqref="F6"/>
    </sheetView>
  </sheetViews>
  <sheetFormatPr baseColWidth="10" defaultRowHeight="20.100000000000001" customHeight="1" x14ac:dyDescent="0.25"/>
  <cols>
    <col min="1" max="1" width="7" style="41" hidden="1" customWidth="1"/>
    <col min="2" max="2" width="11.42578125" style="1"/>
    <col min="3" max="3" width="53" style="1" bestFit="1" customWidth="1"/>
    <col min="4" max="4" width="23" style="5" hidden="1" customWidth="1"/>
    <col min="5" max="6" width="20.7109375" style="5" customWidth="1"/>
    <col min="7" max="7" width="21.140625" style="5" bestFit="1" customWidth="1"/>
    <col min="8" max="8" width="12" bestFit="1" customWidth="1"/>
    <col min="9" max="9" width="19.28515625" style="1" bestFit="1" customWidth="1"/>
    <col min="10" max="16384" width="11.42578125" style="1"/>
  </cols>
  <sheetData>
    <row r="1" spans="1:9" customFormat="1" ht="15" customHeight="1" x14ac:dyDescent="0.25">
      <c r="A1" s="35"/>
    </row>
    <row r="2" spans="1:9" s="11" customFormat="1" ht="15" customHeight="1" x14ac:dyDescent="0.3">
      <c r="A2" s="36"/>
      <c r="B2" s="12"/>
      <c r="C2" s="13"/>
      <c r="D2" s="13"/>
      <c r="E2" s="14"/>
      <c r="F2" s="14"/>
    </row>
    <row r="3" spans="1:9" s="11" customFormat="1" ht="15" customHeight="1" x14ac:dyDescent="0.3">
      <c r="A3" s="36"/>
      <c r="B3" s="12"/>
      <c r="C3" s="13"/>
      <c r="D3" s="13"/>
      <c r="E3" s="57"/>
      <c r="F3" s="57"/>
    </row>
    <row r="4" spans="1:9" s="11" customFormat="1" ht="15" customHeight="1" x14ac:dyDescent="0.3">
      <c r="A4" s="36"/>
      <c r="B4" s="12"/>
      <c r="C4" s="13"/>
      <c r="D4" s="13"/>
      <c r="E4" s="57"/>
      <c r="F4" s="57"/>
    </row>
    <row r="5" spans="1:9" s="11" customFormat="1" ht="15" customHeight="1" x14ac:dyDescent="0.3">
      <c r="A5" s="36"/>
      <c r="B5" s="12"/>
      <c r="C5" s="13"/>
      <c r="D5" s="13"/>
      <c r="E5" s="14"/>
      <c r="F5" s="14"/>
    </row>
    <row r="6" spans="1:9" s="11" customFormat="1" ht="15" customHeight="1" x14ac:dyDescent="0.3">
      <c r="A6" s="36"/>
      <c r="B6" s="12"/>
      <c r="C6" s="13"/>
      <c r="D6" s="13"/>
      <c r="E6" s="14"/>
      <c r="F6" s="14"/>
    </row>
    <row r="7" spans="1:9" s="15" customFormat="1" ht="15" customHeight="1" x14ac:dyDescent="0.25">
      <c r="A7" s="37"/>
      <c r="B7" s="16" t="s">
        <v>229</v>
      </c>
      <c r="C7" s="17"/>
      <c r="D7" s="17"/>
      <c r="E7" s="18"/>
      <c r="F7" s="18"/>
    </row>
    <row r="8" spans="1:9" s="15" customFormat="1" ht="15" customHeight="1" x14ac:dyDescent="0.25">
      <c r="A8" s="37"/>
      <c r="B8" s="16"/>
      <c r="C8" s="17"/>
      <c r="D8" s="17"/>
      <c r="E8" s="18"/>
      <c r="F8" s="18"/>
    </row>
    <row r="9" spans="1:9" s="15" customFormat="1" ht="15" customHeight="1" x14ac:dyDescent="0.25">
      <c r="A9" s="37"/>
      <c r="B9" s="16" t="s">
        <v>192</v>
      </c>
      <c r="C9" s="17"/>
      <c r="D9" s="17"/>
      <c r="E9" s="18"/>
      <c r="F9" s="18"/>
    </row>
    <row r="10" spans="1:9" s="11" customFormat="1" ht="15" customHeight="1" x14ac:dyDescent="0.3">
      <c r="A10" s="36"/>
      <c r="B10" s="19"/>
      <c r="C10" s="13"/>
      <c r="D10" s="13"/>
      <c r="E10" s="14"/>
      <c r="F10" s="14"/>
    </row>
    <row r="11" spans="1:9" s="11" customFormat="1" ht="15" customHeight="1" x14ac:dyDescent="0.3">
      <c r="A11" s="36"/>
      <c r="B11" s="20" t="s">
        <v>193</v>
      </c>
      <c r="C11" s="13"/>
      <c r="D11" s="13"/>
      <c r="E11" s="14"/>
      <c r="F11" s="14"/>
    </row>
    <row r="12" spans="1:9" s="11" customFormat="1" ht="15" customHeight="1" x14ac:dyDescent="0.3">
      <c r="A12" s="36"/>
      <c r="B12" s="13"/>
      <c r="C12" s="13"/>
      <c r="D12" s="14"/>
      <c r="E12" s="14"/>
      <c r="F12" s="14"/>
    </row>
    <row r="13" spans="1:9" s="11" customFormat="1" ht="33" customHeight="1" x14ac:dyDescent="0.25">
      <c r="A13" s="38"/>
      <c r="B13" s="42" t="s">
        <v>190</v>
      </c>
      <c r="C13" s="43" t="s">
        <v>0</v>
      </c>
      <c r="D13" s="43" t="s">
        <v>206</v>
      </c>
      <c r="E13" s="44" t="s">
        <v>191</v>
      </c>
      <c r="F13" s="44" t="s">
        <v>230</v>
      </c>
      <c r="G13" s="44" t="s">
        <v>205</v>
      </c>
    </row>
    <row r="14" spans="1:9" customFormat="1" ht="20.100000000000001" customHeight="1" x14ac:dyDescent="0.3">
      <c r="A14" s="35" t="s">
        <v>2</v>
      </c>
      <c r="B14" s="22" t="s">
        <v>3</v>
      </c>
      <c r="C14" s="23" t="s">
        <v>4</v>
      </c>
      <c r="D14" s="32">
        <v>316937841</v>
      </c>
      <c r="E14" s="32">
        <v>316937841</v>
      </c>
      <c r="F14" s="24">
        <v>176249574</v>
      </c>
      <c r="G14" s="24">
        <f>+E14-F14</f>
        <v>140688267</v>
      </c>
      <c r="H14" s="55"/>
      <c r="I14" s="55"/>
    </row>
    <row r="15" spans="1:9" customFormat="1" ht="20.100000000000001" customHeight="1" x14ac:dyDescent="0.3">
      <c r="A15" s="35" t="s">
        <v>2</v>
      </c>
      <c r="B15" s="22" t="s">
        <v>5</v>
      </c>
      <c r="C15" s="23" t="s">
        <v>6</v>
      </c>
      <c r="D15" s="32">
        <v>26558472</v>
      </c>
      <c r="E15" s="32">
        <v>26558472</v>
      </c>
      <c r="F15" s="24">
        <v>14656787</v>
      </c>
      <c r="G15" s="24">
        <f t="shared" ref="G15:G83" si="0">+E15-F15</f>
        <v>11901685</v>
      </c>
      <c r="H15" s="55"/>
      <c r="I15" s="55"/>
    </row>
    <row r="16" spans="1:9" customFormat="1" ht="20.100000000000001" customHeight="1" x14ac:dyDescent="0.3">
      <c r="A16" s="35" t="s">
        <v>2</v>
      </c>
      <c r="B16" s="22" t="s">
        <v>7</v>
      </c>
      <c r="C16" s="23" t="s">
        <v>8</v>
      </c>
      <c r="D16" s="32">
        <v>91148679</v>
      </c>
      <c r="E16" s="32">
        <v>91148679</v>
      </c>
      <c r="F16" s="24">
        <v>50042093</v>
      </c>
      <c r="G16" s="24">
        <f t="shared" si="0"/>
        <v>41106586</v>
      </c>
      <c r="H16" s="55"/>
      <c r="I16" s="55"/>
    </row>
    <row r="17" spans="1:9" customFormat="1" ht="20.100000000000001" customHeight="1" x14ac:dyDescent="0.3">
      <c r="A17" s="35" t="s">
        <v>2</v>
      </c>
      <c r="B17" s="22" t="s">
        <v>9</v>
      </c>
      <c r="C17" s="23" t="s">
        <v>10</v>
      </c>
      <c r="D17" s="32">
        <v>13232747</v>
      </c>
      <c r="E17" s="32">
        <v>13232747</v>
      </c>
      <c r="F17" s="24">
        <v>8971279</v>
      </c>
      <c r="G17" s="24">
        <f t="shared" si="0"/>
        <v>4261468</v>
      </c>
      <c r="H17" s="55"/>
      <c r="I17" s="55"/>
    </row>
    <row r="18" spans="1:9" customFormat="1" ht="20.100000000000001" customHeight="1" x14ac:dyDescent="0.3">
      <c r="A18" s="35" t="s">
        <v>2</v>
      </c>
      <c r="B18" s="22" t="s">
        <v>11</v>
      </c>
      <c r="C18" s="23" t="s">
        <v>12</v>
      </c>
      <c r="D18" s="32">
        <v>147241350</v>
      </c>
      <c r="E18" s="32">
        <v>147241350</v>
      </c>
      <c r="F18" s="24">
        <v>73335141</v>
      </c>
      <c r="G18" s="24">
        <f t="shared" si="0"/>
        <v>73906209</v>
      </c>
      <c r="H18" s="55"/>
      <c r="I18" s="55"/>
    </row>
    <row r="19" spans="1:9" customFormat="1" ht="20.100000000000001" customHeight="1" x14ac:dyDescent="0.3">
      <c r="A19" s="35" t="s">
        <v>2</v>
      </c>
      <c r="B19" s="22" t="s">
        <v>13</v>
      </c>
      <c r="C19" s="23" t="s">
        <v>14</v>
      </c>
      <c r="D19" s="32">
        <v>12270113</v>
      </c>
      <c r="E19" s="32">
        <v>12270113</v>
      </c>
      <c r="F19" s="24">
        <v>6134699</v>
      </c>
      <c r="G19" s="24">
        <f t="shared" si="0"/>
        <v>6135414</v>
      </c>
      <c r="H19" s="55"/>
      <c r="I19" s="55"/>
    </row>
    <row r="20" spans="1:9" customFormat="1" ht="20.100000000000001" customHeight="1" x14ac:dyDescent="0.3">
      <c r="A20" s="35" t="s">
        <v>2</v>
      </c>
      <c r="B20" s="22" t="s">
        <v>15</v>
      </c>
      <c r="C20" s="23" t="s">
        <v>16</v>
      </c>
      <c r="D20" s="32">
        <v>42111027</v>
      </c>
      <c r="E20" s="32">
        <v>42111027</v>
      </c>
      <c r="F20" s="24">
        <v>19087555</v>
      </c>
      <c r="G20" s="24">
        <f t="shared" si="0"/>
        <v>23023472</v>
      </c>
      <c r="H20" s="55"/>
      <c r="I20" s="55"/>
    </row>
    <row r="21" spans="1:9" customFormat="1" ht="20.100000000000001" customHeight="1" x14ac:dyDescent="0.3">
      <c r="A21" s="35" t="s">
        <v>2</v>
      </c>
      <c r="B21" s="22" t="s">
        <v>17</v>
      </c>
      <c r="C21" s="23" t="s">
        <v>18</v>
      </c>
      <c r="D21" s="32">
        <v>5987169</v>
      </c>
      <c r="E21" s="32">
        <v>5987169</v>
      </c>
      <c r="F21" s="24">
        <v>3946219</v>
      </c>
      <c r="G21" s="24">
        <f t="shared" si="0"/>
        <v>2040950</v>
      </c>
      <c r="H21" s="55"/>
      <c r="I21" s="55"/>
    </row>
    <row r="22" spans="1:9" customFormat="1" ht="20.100000000000001" customHeight="1" x14ac:dyDescent="0.3">
      <c r="A22" s="35"/>
      <c r="B22" s="22" t="s">
        <v>19</v>
      </c>
      <c r="C22" s="23" t="s">
        <v>20</v>
      </c>
      <c r="D22" s="32">
        <v>4373042</v>
      </c>
      <c r="E22" s="32">
        <v>4373042</v>
      </c>
      <c r="F22" s="24">
        <v>2696761</v>
      </c>
      <c r="G22" s="24">
        <f t="shared" si="0"/>
        <v>1676281</v>
      </c>
      <c r="H22" s="55"/>
      <c r="I22" s="55"/>
    </row>
    <row r="23" spans="1:9" customFormat="1" ht="20.100000000000001" customHeight="1" x14ac:dyDescent="0.3">
      <c r="A23" s="35"/>
      <c r="B23" s="22" t="s">
        <v>21</v>
      </c>
      <c r="C23" s="23" t="s">
        <v>22</v>
      </c>
      <c r="D23" s="32">
        <v>1466707</v>
      </c>
      <c r="E23" s="32">
        <v>1466707</v>
      </c>
      <c r="F23" s="24">
        <v>1466707</v>
      </c>
      <c r="G23" s="24">
        <f t="shared" si="0"/>
        <v>0</v>
      </c>
      <c r="H23" s="55"/>
      <c r="I23" s="55"/>
    </row>
    <row r="24" spans="1:9" customFormat="1" ht="20.100000000000001" customHeight="1" x14ac:dyDescent="0.3">
      <c r="A24" s="35"/>
      <c r="B24" s="22" t="s">
        <v>23</v>
      </c>
      <c r="C24" s="23" t="s">
        <v>24</v>
      </c>
      <c r="D24" s="32">
        <v>380228</v>
      </c>
      <c r="E24" s="32">
        <v>380228</v>
      </c>
      <c r="F24" s="24">
        <v>330996</v>
      </c>
      <c r="G24" s="24">
        <f t="shared" si="0"/>
        <v>49232</v>
      </c>
      <c r="H24" s="55"/>
      <c r="I24" s="55"/>
    </row>
    <row r="25" spans="1:9" customFormat="1" ht="20.100000000000001" customHeight="1" x14ac:dyDescent="0.3">
      <c r="A25" s="35"/>
      <c r="B25" s="22" t="s">
        <v>25</v>
      </c>
      <c r="C25" s="23" t="s">
        <v>26</v>
      </c>
      <c r="D25" s="32">
        <v>157499</v>
      </c>
      <c r="E25" s="32">
        <v>157499</v>
      </c>
      <c r="F25" s="24">
        <v>0</v>
      </c>
      <c r="G25" s="24">
        <f t="shared" si="0"/>
        <v>157499</v>
      </c>
      <c r="H25" s="55"/>
      <c r="I25" s="55"/>
    </row>
    <row r="26" spans="1:9" customFormat="1" ht="20.100000000000001" customHeight="1" x14ac:dyDescent="0.3">
      <c r="A26" s="35"/>
      <c r="B26" s="22" t="s">
        <v>231</v>
      </c>
      <c r="C26" s="23" t="s">
        <v>232</v>
      </c>
      <c r="D26" s="32">
        <v>0</v>
      </c>
      <c r="E26" s="32">
        <v>100000</v>
      </c>
      <c r="F26" s="24">
        <v>100000</v>
      </c>
      <c r="G26" s="24">
        <f t="shared" si="0"/>
        <v>0</v>
      </c>
      <c r="H26" s="55"/>
      <c r="I26" s="55"/>
    </row>
    <row r="27" spans="1:9" customFormat="1" ht="20.100000000000001" customHeight="1" x14ac:dyDescent="0.3">
      <c r="A27" s="35"/>
      <c r="B27" s="22" t="s">
        <v>27</v>
      </c>
      <c r="C27" s="23" t="s">
        <v>28</v>
      </c>
      <c r="D27" s="32">
        <v>124949</v>
      </c>
      <c r="E27" s="32">
        <v>124949</v>
      </c>
      <c r="F27" s="24">
        <v>0</v>
      </c>
      <c r="G27" s="24">
        <f t="shared" si="0"/>
        <v>124949</v>
      </c>
      <c r="H27" s="55"/>
      <c r="I27" s="55"/>
    </row>
    <row r="28" spans="1:9" customFormat="1" ht="20.100000000000001" customHeight="1" x14ac:dyDescent="0.3">
      <c r="A28" s="35" t="s">
        <v>2</v>
      </c>
      <c r="B28" s="22" t="s">
        <v>29</v>
      </c>
      <c r="C28" s="23" t="s">
        <v>30</v>
      </c>
      <c r="D28" s="32">
        <v>285467</v>
      </c>
      <c r="E28" s="32">
        <v>285467</v>
      </c>
      <c r="F28" s="24">
        <v>221801</v>
      </c>
      <c r="G28" s="24">
        <f t="shared" si="0"/>
        <v>63666</v>
      </c>
      <c r="H28" s="55"/>
      <c r="I28" s="55"/>
    </row>
    <row r="29" spans="1:9" customFormat="1" ht="20.100000000000001" customHeight="1" x14ac:dyDescent="0.3">
      <c r="A29" s="35" t="s">
        <v>2</v>
      </c>
      <c r="B29" s="22" t="s">
        <v>31</v>
      </c>
      <c r="C29" s="23" t="s">
        <v>32</v>
      </c>
      <c r="D29" s="32">
        <v>680526</v>
      </c>
      <c r="E29" s="32">
        <v>1260526</v>
      </c>
      <c r="F29" s="24">
        <v>1256039</v>
      </c>
      <c r="G29" s="24">
        <f t="shared" si="0"/>
        <v>4487</v>
      </c>
      <c r="H29" s="55"/>
      <c r="I29" s="55"/>
    </row>
    <row r="30" spans="1:9" customFormat="1" ht="20.100000000000001" customHeight="1" x14ac:dyDescent="0.3">
      <c r="A30" s="35" t="s">
        <v>2</v>
      </c>
      <c r="B30" s="22" t="s">
        <v>33</v>
      </c>
      <c r="C30" s="23" t="s">
        <v>34</v>
      </c>
      <c r="D30" s="32">
        <v>421703</v>
      </c>
      <c r="E30" s="32">
        <v>421703</v>
      </c>
      <c r="F30" s="24">
        <v>329543</v>
      </c>
      <c r="G30" s="24">
        <f t="shared" si="0"/>
        <v>92160</v>
      </c>
      <c r="H30" s="55"/>
      <c r="I30" s="55"/>
    </row>
    <row r="31" spans="1:9" customFormat="1" ht="20.100000000000001" customHeight="1" x14ac:dyDescent="0.3">
      <c r="A31" s="35" t="s">
        <v>2</v>
      </c>
      <c r="B31" s="22" t="s">
        <v>35</v>
      </c>
      <c r="C31" s="23" t="s">
        <v>36</v>
      </c>
      <c r="D31" s="32">
        <v>156186</v>
      </c>
      <c r="E31" s="32">
        <v>156186</v>
      </c>
      <c r="F31" s="24">
        <v>77724</v>
      </c>
      <c r="G31" s="24">
        <f t="shared" si="0"/>
        <v>78462</v>
      </c>
      <c r="H31" s="55"/>
      <c r="I31" s="55"/>
    </row>
    <row r="32" spans="1:9" customFormat="1" ht="20.100000000000001" customHeight="1" x14ac:dyDescent="0.3">
      <c r="A32" s="35" t="s">
        <v>2</v>
      </c>
      <c r="B32" s="22" t="s">
        <v>37</v>
      </c>
      <c r="C32" s="23" t="s">
        <v>38</v>
      </c>
      <c r="D32" s="32">
        <v>124949</v>
      </c>
      <c r="E32" s="32">
        <v>124949</v>
      </c>
      <c r="F32" s="24">
        <v>11305</v>
      </c>
      <c r="G32" s="24">
        <f t="shared" si="0"/>
        <v>113644</v>
      </c>
      <c r="H32" s="55"/>
      <c r="I32" s="55"/>
    </row>
    <row r="33" spans="1:9" customFormat="1" ht="20.100000000000001" customHeight="1" x14ac:dyDescent="0.3">
      <c r="A33" s="35" t="s">
        <v>2</v>
      </c>
      <c r="B33" s="22" t="s">
        <v>39</v>
      </c>
      <c r="C33" s="23" t="s">
        <v>40</v>
      </c>
      <c r="D33" s="32">
        <v>62475</v>
      </c>
      <c r="E33" s="32">
        <v>62475</v>
      </c>
      <c r="F33" s="24">
        <v>0</v>
      </c>
      <c r="G33" s="24">
        <f t="shared" si="0"/>
        <v>62475</v>
      </c>
      <c r="H33" s="55"/>
      <c r="I33" s="55"/>
    </row>
    <row r="34" spans="1:9" customFormat="1" ht="20.100000000000001" customHeight="1" x14ac:dyDescent="0.3">
      <c r="A34" s="35" t="s">
        <v>2</v>
      </c>
      <c r="B34" s="22" t="s">
        <v>41</v>
      </c>
      <c r="C34" s="23" t="s">
        <v>42</v>
      </c>
      <c r="D34" s="32">
        <v>1701053</v>
      </c>
      <c r="E34" s="32">
        <v>421053</v>
      </c>
      <c r="F34" s="24">
        <v>289365</v>
      </c>
      <c r="G34" s="24">
        <f t="shared" si="0"/>
        <v>131688</v>
      </c>
      <c r="H34" s="55"/>
      <c r="I34" s="55"/>
    </row>
    <row r="35" spans="1:9" customFormat="1" ht="20.100000000000001" customHeight="1" x14ac:dyDescent="0.3">
      <c r="A35" s="35" t="s">
        <v>2</v>
      </c>
      <c r="B35" s="22" t="s">
        <v>43</v>
      </c>
      <c r="C35" s="23" t="s">
        <v>44</v>
      </c>
      <c r="D35" s="32">
        <v>793794</v>
      </c>
      <c r="E35" s="32">
        <v>1193794</v>
      </c>
      <c r="F35" s="24">
        <v>864407</v>
      </c>
      <c r="G35" s="24">
        <f t="shared" si="0"/>
        <v>329387</v>
      </c>
      <c r="H35" s="55"/>
      <c r="I35" s="55"/>
    </row>
    <row r="36" spans="1:9" customFormat="1" ht="20.100000000000001" customHeight="1" x14ac:dyDescent="0.3">
      <c r="A36" s="35" t="s">
        <v>2</v>
      </c>
      <c r="B36" s="22" t="s">
        <v>45</v>
      </c>
      <c r="C36" s="23" t="s">
        <v>46</v>
      </c>
      <c r="D36" s="32">
        <v>125999</v>
      </c>
      <c r="E36" s="32">
        <v>125999</v>
      </c>
      <c r="F36" s="24">
        <v>120076</v>
      </c>
      <c r="G36" s="24">
        <f t="shared" si="0"/>
        <v>5923</v>
      </c>
      <c r="H36" s="55"/>
      <c r="I36" s="55"/>
    </row>
    <row r="37" spans="1:9" customFormat="1" ht="20.100000000000001" customHeight="1" x14ac:dyDescent="0.3">
      <c r="A37" s="35" t="s">
        <v>2</v>
      </c>
      <c r="B37" s="22" t="s">
        <v>49</v>
      </c>
      <c r="C37" s="23" t="s">
        <v>50</v>
      </c>
      <c r="D37" s="32">
        <v>849393</v>
      </c>
      <c r="E37" s="32">
        <v>849393</v>
      </c>
      <c r="F37" s="24">
        <v>463354</v>
      </c>
      <c r="G37" s="24">
        <f t="shared" si="0"/>
        <v>386039</v>
      </c>
      <c r="H37" s="55"/>
      <c r="I37" s="55"/>
    </row>
    <row r="38" spans="1:9" customFormat="1" ht="20.100000000000001" customHeight="1" x14ac:dyDescent="0.3">
      <c r="A38" s="35" t="s">
        <v>2</v>
      </c>
      <c r="B38" s="22" t="s">
        <v>51</v>
      </c>
      <c r="C38" s="23" t="s">
        <v>52</v>
      </c>
      <c r="D38" s="32">
        <v>2901</v>
      </c>
      <c r="E38" s="32">
        <v>122901</v>
      </c>
      <c r="F38" s="24">
        <v>108291</v>
      </c>
      <c r="G38" s="24">
        <f t="shared" si="0"/>
        <v>14610</v>
      </c>
      <c r="H38" s="55"/>
      <c r="I38" s="55"/>
    </row>
    <row r="39" spans="1:9" customFormat="1" ht="20.100000000000001" customHeight="1" x14ac:dyDescent="0.3">
      <c r="A39" s="35" t="s">
        <v>2</v>
      </c>
      <c r="B39" s="22" t="s">
        <v>138</v>
      </c>
      <c r="C39" s="23" t="s">
        <v>139</v>
      </c>
      <c r="D39" s="32">
        <v>17390</v>
      </c>
      <c r="E39" s="32">
        <v>17390</v>
      </c>
      <c r="F39" s="24">
        <v>0</v>
      </c>
      <c r="G39" s="24">
        <f t="shared" si="0"/>
        <v>17390</v>
      </c>
      <c r="H39" s="55"/>
      <c r="I39" s="55"/>
    </row>
    <row r="40" spans="1:9" customFormat="1" ht="20.100000000000001" customHeight="1" x14ac:dyDescent="0.3">
      <c r="A40" s="35" t="s">
        <v>2</v>
      </c>
      <c r="B40" s="22" t="s">
        <v>53</v>
      </c>
      <c r="C40" s="23" t="s">
        <v>54</v>
      </c>
      <c r="D40" s="32">
        <v>1682880</v>
      </c>
      <c r="E40" s="32">
        <v>1682880</v>
      </c>
      <c r="F40" s="24">
        <v>1366958</v>
      </c>
      <c r="G40" s="24">
        <f t="shared" si="0"/>
        <v>315922</v>
      </c>
      <c r="H40" s="55"/>
      <c r="I40" s="55"/>
    </row>
    <row r="41" spans="1:9" customFormat="1" ht="20.100000000000001" customHeight="1" x14ac:dyDescent="0.3">
      <c r="A41" s="35" t="s">
        <v>2</v>
      </c>
      <c r="B41" s="22" t="s">
        <v>55</v>
      </c>
      <c r="C41" s="23" t="s">
        <v>56</v>
      </c>
      <c r="D41" s="32">
        <v>2183876</v>
      </c>
      <c r="E41" s="32">
        <v>2183876</v>
      </c>
      <c r="F41" s="24">
        <v>2183876</v>
      </c>
      <c r="G41" s="24">
        <f t="shared" si="0"/>
        <v>0</v>
      </c>
      <c r="H41" s="55"/>
      <c r="I41" s="55"/>
    </row>
    <row r="42" spans="1:9" customFormat="1" ht="20.100000000000001" customHeight="1" x14ac:dyDescent="0.3">
      <c r="A42" s="35" t="s">
        <v>2</v>
      </c>
      <c r="B42" s="22" t="s">
        <v>57</v>
      </c>
      <c r="C42" s="23" t="s">
        <v>58</v>
      </c>
      <c r="D42" s="32">
        <v>364216</v>
      </c>
      <c r="E42" s="32">
        <v>364216</v>
      </c>
      <c r="F42" s="24">
        <v>0</v>
      </c>
      <c r="G42" s="24">
        <f t="shared" si="0"/>
        <v>364216</v>
      </c>
      <c r="H42" s="55"/>
      <c r="I42" s="55"/>
    </row>
    <row r="43" spans="1:9" customFormat="1" ht="20.100000000000001" customHeight="1" x14ac:dyDescent="0.3">
      <c r="A43" s="35" t="s">
        <v>2</v>
      </c>
      <c r="B43" s="22" t="s">
        <v>59</v>
      </c>
      <c r="C43" s="23" t="s">
        <v>60</v>
      </c>
      <c r="D43" s="32">
        <v>10378897</v>
      </c>
      <c r="E43" s="32">
        <v>9358897</v>
      </c>
      <c r="F43" s="24">
        <v>3163118</v>
      </c>
      <c r="G43" s="24">
        <f t="shared" si="0"/>
        <v>6195779</v>
      </c>
      <c r="H43" s="55"/>
      <c r="I43" s="55"/>
    </row>
    <row r="44" spans="1:9" customFormat="1" ht="20.100000000000001" customHeight="1" x14ac:dyDescent="0.3">
      <c r="A44" s="35" t="s">
        <v>2</v>
      </c>
      <c r="B44" s="22" t="s">
        <v>61</v>
      </c>
      <c r="C44" s="23" t="s">
        <v>62</v>
      </c>
      <c r="D44" s="32">
        <v>642038</v>
      </c>
      <c r="E44" s="32">
        <v>1142038</v>
      </c>
      <c r="F44" s="24">
        <v>972142</v>
      </c>
      <c r="G44" s="24">
        <f t="shared" si="0"/>
        <v>169896</v>
      </c>
      <c r="H44" s="55"/>
      <c r="I44" s="55"/>
    </row>
    <row r="45" spans="1:9" customFormat="1" ht="20.100000000000001" customHeight="1" x14ac:dyDescent="0.3">
      <c r="A45" s="35" t="s">
        <v>2</v>
      </c>
      <c r="B45" s="22" t="s">
        <v>63</v>
      </c>
      <c r="C45" s="23" t="s">
        <v>64</v>
      </c>
      <c r="D45" s="32">
        <v>7477562</v>
      </c>
      <c r="E45" s="32">
        <v>7477562</v>
      </c>
      <c r="F45" s="24">
        <v>4352790</v>
      </c>
      <c r="G45" s="24">
        <f t="shared" si="0"/>
        <v>3124772</v>
      </c>
      <c r="H45" s="55"/>
      <c r="I45" s="55"/>
    </row>
    <row r="46" spans="1:9" customFormat="1" ht="20.100000000000001" customHeight="1" x14ac:dyDescent="0.3">
      <c r="A46" s="35" t="s">
        <v>2</v>
      </c>
      <c r="B46" s="22" t="s">
        <v>65</v>
      </c>
      <c r="C46" s="23" t="s">
        <v>66</v>
      </c>
      <c r="D46" s="32">
        <v>984380</v>
      </c>
      <c r="E46" s="32">
        <v>984380</v>
      </c>
      <c r="F46" s="24">
        <v>412197</v>
      </c>
      <c r="G46" s="24">
        <f t="shared" si="0"/>
        <v>572183</v>
      </c>
      <c r="H46" s="55"/>
      <c r="I46" s="55"/>
    </row>
    <row r="47" spans="1:9" customFormat="1" ht="20.100000000000001" customHeight="1" x14ac:dyDescent="0.3">
      <c r="A47" s="35" t="s">
        <v>2</v>
      </c>
      <c r="B47" s="22" t="s">
        <v>69</v>
      </c>
      <c r="C47" s="23" t="s">
        <v>70</v>
      </c>
      <c r="D47" s="32">
        <v>11637486</v>
      </c>
      <c r="E47" s="32">
        <v>11637486</v>
      </c>
      <c r="F47" s="24">
        <v>6820293</v>
      </c>
      <c r="G47" s="24">
        <f t="shared" si="0"/>
        <v>4817193</v>
      </c>
      <c r="H47" s="55"/>
      <c r="I47" s="55"/>
    </row>
    <row r="48" spans="1:9" customFormat="1" ht="20.100000000000001" customHeight="1" x14ac:dyDescent="0.3">
      <c r="A48" s="35" t="s">
        <v>2</v>
      </c>
      <c r="B48" s="22" t="s">
        <v>71</v>
      </c>
      <c r="C48" s="23" t="s">
        <v>72</v>
      </c>
      <c r="D48" s="32">
        <v>271685</v>
      </c>
      <c r="E48" s="32">
        <v>271685</v>
      </c>
      <c r="F48" s="24">
        <v>168000</v>
      </c>
      <c r="G48" s="24">
        <f t="shared" si="0"/>
        <v>103685</v>
      </c>
      <c r="H48" s="55"/>
      <c r="I48" s="55"/>
    </row>
    <row r="49" spans="1:9" customFormat="1" ht="20.100000000000001" customHeight="1" x14ac:dyDescent="0.3">
      <c r="A49" s="35" t="s">
        <v>2</v>
      </c>
      <c r="B49" s="22" t="s">
        <v>73</v>
      </c>
      <c r="C49" s="23" t="s">
        <v>74</v>
      </c>
      <c r="D49" s="32">
        <v>1509363</v>
      </c>
      <c r="E49" s="32">
        <v>1509363</v>
      </c>
      <c r="F49" s="24">
        <v>0</v>
      </c>
      <c r="G49" s="24">
        <f t="shared" si="0"/>
        <v>1509363</v>
      </c>
      <c r="H49" s="55"/>
      <c r="I49" s="55"/>
    </row>
    <row r="50" spans="1:9" customFormat="1" ht="20.100000000000001" customHeight="1" x14ac:dyDescent="0.3">
      <c r="A50" s="35" t="s">
        <v>2</v>
      </c>
      <c r="B50" s="22" t="s">
        <v>143</v>
      </c>
      <c r="C50" s="23" t="s">
        <v>207</v>
      </c>
      <c r="D50" s="32">
        <v>66937</v>
      </c>
      <c r="E50" s="32">
        <v>66937</v>
      </c>
      <c r="F50" s="24">
        <v>0</v>
      </c>
      <c r="G50" s="24">
        <f t="shared" si="0"/>
        <v>66937</v>
      </c>
      <c r="H50" s="55"/>
      <c r="I50" s="55"/>
    </row>
    <row r="51" spans="1:9" customFormat="1" ht="20.100000000000001" customHeight="1" x14ac:dyDescent="0.3">
      <c r="A51" s="35" t="s">
        <v>2</v>
      </c>
      <c r="B51" s="22" t="s">
        <v>75</v>
      </c>
      <c r="C51" s="23" t="s">
        <v>42</v>
      </c>
      <c r="D51" s="32">
        <v>7707583</v>
      </c>
      <c r="E51" s="32">
        <v>7707583</v>
      </c>
      <c r="F51" s="24">
        <v>3454875</v>
      </c>
      <c r="G51" s="24">
        <f t="shared" si="0"/>
        <v>4252708</v>
      </c>
      <c r="H51" s="55"/>
      <c r="I51" s="55"/>
    </row>
    <row r="52" spans="1:9" customFormat="1" ht="20.100000000000001" customHeight="1" x14ac:dyDescent="0.3">
      <c r="A52" s="35" t="s">
        <v>2</v>
      </c>
      <c r="B52" s="22" t="s">
        <v>76</v>
      </c>
      <c r="C52" s="23" t="s">
        <v>77</v>
      </c>
      <c r="D52" s="32">
        <v>29531</v>
      </c>
      <c r="E52" s="32">
        <v>29531</v>
      </c>
      <c r="F52" s="24">
        <v>0</v>
      </c>
      <c r="G52" s="24">
        <f t="shared" si="0"/>
        <v>29531</v>
      </c>
      <c r="H52" s="55"/>
      <c r="I52" s="55"/>
    </row>
    <row r="53" spans="1:9" customFormat="1" ht="20.100000000000001" customHeight="1" x14ac:dyDescent="0.3">
      <c r="A53" s="35" t="s">
        <v>2</v>
      </c>
      <c r="B53" s="22" t="s">
        <v>78</v>
      </c>
      <c r="C53" s="23" t="s">
        <v>79</v>
      </c>
      <c r="D53" s="32">
        <v>980158</v>
      </c>
      <c r="E53" s="32">
        <v>980158</v>
      </c>
      <c r="F53" s="24">
        <v>489359</v>
      </c>
      <c r="G53" s="24">
        <f t="shared" si="0"/>
        <v>490799</v>
      </c>
      <c r="H53" s="55"/>
      <c r="I53" s="55"/>
    </row>
    <row r="54" spans="1:9" customFormat="1" ht="20.100000000000001" customHeight="1" x14ac:dyDescent="0.3">
      <c r="A54" s="35" t="s">
        <v>2</v>
      </c>
      <c r="B54" s="22" t="s">
        <v>80</v>
      </c>
      <c r="C54" s="23" t="s">
        <v>81</v>
      </c>
      <c r="D54" s="32">
        <v>2742974</v>
      </c>
      <c r="E54" s="32">
        <v>2742974</v>
      </c>
      <c r="F54" s="24">
        <v>48778</v>
      </c>
      <c r="G54" s="24">
        <f t="shared" si="0"/>
        <v>2694196</v>
      </c>
      <c r="H54" s="55"/>
      <c r="I54" s="55"/>
    </row>
    <row r="55" spans="1:9" customFormat="1" ht="20.100000000000001" customHeight="1" x14ac:dyDescent="0.3">
      <c r="A55" s="35" t="s">
        <v>2</v>
      </c>
      <c r="B55" s="22" t="s">
        <v>82</v>
      </c>
      <c r="C55" s="23" t="s">
        <v>83</v>
      </c>
      <c r="D55" s="32">
        <v>1616035</v>
      </c>
      <c r="E55" s="32">
        <v>1616035</v>
      </c>
      <c r="F55" s="24">
        <v>1196243</v>
      </c>
      <c r="G55" s="24">
        <f t="shared" si="0"/>
        <v>419792</v>
      </c>
      <c r="H55" s="55"/>
      <c r="I55" s="55"/>
    </row>
    <row r="56" spans="1:9" customFormat="1" ht="20.100000000000001" customHeight="1" x14ac:dyDescent="0.3">
      <c r="A56" s="35" t="s">
        <v>2</v>
      </c>
      <c r="B56" s="22" t="s">
        <v>84</v>
      </c>
      <c r="C56" s="23" t="s">
        <v>85</v>
      </c>
      <c r="D56" s="32">
        <v>3603441</v>
      </c>
      <c r="E56" s="32">
        <v>3603441</v>
      </c>
      <c r="F56" s="24">
        <v>1806966</v>
      </c>
      <c r="G56" s="24">
        <f t="shared" si="0"/>
        <v>1796475</v>
      </c>
      <c r="H56" s="55"/>
      <c r="I56" s="55"/>
    </row>
    <row r="57" spans="1:9" customFormat="1" ht="20.100000000000001" customHeight="1" x14ac:dyDescent="0.3">
      <c r="A57" s="35" t="s">
        <v>2</v>
      </c>
      <c r="B57" s="22" t="s">
        <v>86</v>
      </c>
      <c r="C57" s="23" t="s">
        <v>87</v>
      </c>
      <c r="D57" s="32">
        <v>584070</v>
      </c>
      <c r="E57" s="32">
        <v>584070</v>
      </c>
      <c r="F57" s="24">
        <v>70040</v>
      </c>
      <c r="G57" s="24">
        <f t="shared" si="0"/>
        <v>514030</v>
      </c>
      <c r="H57" s="55"/>
      <c r="I57" s="55"/>
    </row>
    <row r="58" spans="1:9" customFormat="1" ht="20.100000000000001" customHeight="1" x14ac:dyDescent="0.3">
      <c r="A58" s="35" t="s">
        <v>2</v>
      </c>
      <c r="B58" s="22" t="s">
        <v>88</v>
      </c>
      <c r="C58" s="23" t="s">
        <v>89</v>
      </c>
      <c r="D58" s="32">
        <v>4668854</v>
      </c>
      <c r="E58" s="32">
        <v>4668854</v>
      </c>
      <c r="F58" s="24">
        <v>3993482</v>
      </c>
      <c r="G58" s="24">
        <f t="shared" si="0"/>
        <v>675372</v>
      </c>
      <c r="H58" s="55"/>
      <c r="I58" s="55"/>
    </row>
    <row r="59" spans="1:9" customFormat="1" ht="20.100000000000001" customHeight="1" x14ac:dyDescent="0.3">
      <c r="A59" s="35" t="s">
        <v>2</v>
      </c>
      <c r="B59" s="22" t="s">
        <v>90</v>
      </c>
      <c r="C59" s="23" t="s">
        <v>58</v>
      </c>
      <c r="D59" s="32">
        <v>82031</v>
      </c>
      <c r="E59" s="32">
        <v>82031</v>
      </c>
      <c r="F59" s="24">
        <v>15747</v>
      </c>
      <c r="G59" s="24">
        <f t="shared" si="0"/>
        <v>66284</v>
      </c>
      <c r="H59" s="55"/>
      <c r="I59" s="55"/>
    </row>
    <row r="60" spans="1:9" customFormat="1" ht="20.100000000000001" customHeight="1" x14ac:dyDescent="0.3">
      <c r="A60" s="35" t="s">
        <v>2</v>
      </c>
      <c r="B60" s="22" t="s">
        <v>91</v>
      </c>
      <c r="C60" s="23" t="s">
        <v>92</v>
      </c>
      <c r="D60" s="32">
        <v>6004641</v>
      </c>
      <c r="E60" s="32">
        <v>6004641</v>
      </c>
      <c r="F60" s="24">
        <v>4399120</v>
      </c>
      <c r="G60" s="24">
        <f t="shared" si="0"/>
        <v>1605521</v>
      </c>
      <c r="H60" s="55"/>
      <c r="I60" s="55"/>
    </row>
    <row r="61" spans="1:9" customFormat="1" ht="20.100000000000001" customHeight="1" x14ac:dyDescent="0.3">
      <c r="A61" s="35" t="s">
        <v>2</v>
      </c>
      <c r="B61" s="22" t="s">
        <v>93</v>
      </c>
      <c r="C61" s="23" t="s">
        <v>94</v>
      </c>
      <c r="D61" s="32">
        <v>853118</v>
      </c>
      <c r="E61" s="32">
        <v>853118</v>
      </c>
      <c r="F61" s="24">
        <v>10115</v>
      </c>
      <c r="G61" s="24">
        <f t="shared" si="0"/>
        <v>843003</v>
      </c>
      <c r="H61" s="55"/>
      <c r="I61" s="55"/>
    </row>
    <row r="62" spans="1:9" customFormat="1" ht="20.100000000000001" customHeight="1" x14ac:dyDescent="0.3">
      <c r="A62" s="35" t="s">
        <v>2</v>
      </c>
      <c r="B62" s="22" t="s">
        <v>95</v>
      </c>
      <c r="C62" s="23" t="s">
        <v>96</v>
      </c>
      <c r="D62" s="32">
        <v>853118</v>
      </c>
      <c r="E62" s="32">
        <v>853118</v>
      </c>
      <c r="F62" s="24">
        <v>8700</v>
      </c>
      <c r="G62" s="24">
        <f t="shared" si="0"/>
        <v>844418</v>
      </c>
      <c r="H62" s="55"/>
      <c r="I62" s="55"/>
    </row>
    <row r="63" spans="1:9" customFormat="1" ht="20.100000000000001" customHeight="1" x14ac:dyDescent="0.3">
      <c r="A63" s="35" t="s">
        <v>2</v>
      </c>
      <c r="B63" s="22" t="s">
        <v>97</v>
      </c>
      <c r="C63" s="23" t="s">
        <v>98</v>
      </c>
      <c r="D63" s="32">
        <v>2655038</v>
      </c>
      <c r="E63" s="32">
        <v>2155038</v>
      </c>
      <c r="F63" s="24">
        <v>447208</v>
      </c>
      <c r="G63" s="24">
        <f t="shared" si="0"/>
        <v>1707830</v>
      </c>
      <c r="H63" s="55"/>
      <c r="I63" s="55"/>
    </row>
    <row r="64" spans="1:9" customFormat="1" ht="20.100000000000001" customHeight="1" x14ac:dyDescent="0.3">
      <c r="A64" s="35" t="s">
        <v>2</v>
      </c>
      <c r="B64" s="22" t="s">
        <v>234</v>
      </c>
      <c r="C64" s="23" t="s">
        <v>42</v>
      </c>
      <c r="D64" s="32">
        <v>0</v>
      </c>
      <c r="E64" s="32">
        <v>500000</v>
      </c>
      <c r="F64" s="24">
        <v>290288</v>
      </c>
      <c r="G64" s="24">
        <f t="shared" si="0"/>
        <v>209712</v>
      </c>
      <c r="H64" s="55"/>
      <c r="I64" s="55"/>
    </row>
    <row r="65" spans="1:9" customFormat="1" ht="20.100000000000001" customHeight="1" x14ac:dyDescent="0.3">
      <c r="A65" s="35" t="s">
        <v>2</v>
      </c>
      <c r="B65" s="22" t="s">
        <v>99</v>
      </c>
      <c r="C65" s="23" t="s">
        <v>100</v>
      </c>
      <c r="D65" s="32">
        <v>5898198</v>
      </c>
      <c r="E65" s="32">
        <v>5898198</v>
      </c>
      <c r="F65" s="24">
        <v>403080</v>
      </c>
      <c r="G65" s="24">
        <f t="shared" si="0"/>
        <v>5495118</v>
      </c>
      <c r="H65" s="55"/>
      <c r="I65" s="55"/>
    </row>
    <row r="66" spans="1:9" customFormat="1" ht="20.100000000000001" customHeight="1" x14ac:dyDescent="0.3">
      <c r="A66" s="35" t="s">
        <v>2</v>
      </c>
      <c r="B66" s="22" t="s">
        <v>101</v>
      </c>
      <c r="C66" s="23" t="s">
        <v>102</v>
      </c>
      <c r="D66" s="32">
        <v>264782</v>
      </c>
      <c r="E66" s="32">
        <v>264782</v>
      </c>
      <c r="F66" s="24">
        <v>152511</v>
      </c>
      <c r="G66" s="24">
        <f t="shared" si="0"/>
        <v>112271</v>
      </c>
      <c r="H66" s="55"/>
      <c r="I66" s="55"/>
    </row>
    <row r="67" spans="1:9" customFormat="1" ht="20.100000000000001" customHeight="1" x14ac:dyDescent="0.3">
      <c r="A67" s="35" t="s">
        <v>2</v>
      </c>
      <c r="B67" s="22" t="s">
        <v>103</v>
      </c>
      <c r="C67" s="23" t="s">
        <v>104</v>
      </c>
      <c r="D67" s="32">
        <v>16981649</v>
      </c>
      <c r="E67" s="32">
        <v>16981649</v>
      </c>
      <c r="F67" s="24">
        <v>1659616</v>
      </c>
      <c r="G67" s="24">
        <f t="shared" si="0"/>
        <v>15322033</v>
      </c>
      <c r="H67" s="55"/>
      <c r="I67" s="55"/>
    </row>
    <row r="68" spans="1:9" customFormat="1" ht="20.100000000000001" customHeight="1" x14ac:dyDescent="0.3">
      <c r="A68" s="35" t="s">
        <v>2</v>
      </c>
      <c r="B68" s="22" t="s">
        <v>105</v>
      </c>
      <c r="C68" s="23" t="s">
        <v>58</v>
      </c>
      <c r="D68" s="32">
        <v>44887005</v>
      </c>
      <c r="E68" s="32">
        <v>37777005</v>
      </c>
      <c r="F68" s="24">
        <v>3150</v>
      </c>
      <c r="G68" s="24">
        <f t="shared" si="0"/>
        <v>37773855</v>
      </c>
      <c r="H68" s="55"/>
      <c r="I68" s="55"/>
    </row>
    <row r="69" spans="1:9" customFormat="1" ht="20.100000000000001" customHeight="1" x14ac:dyDescent="0.3">
      <c r="A69" s="35" t="s">
        <v>2</v>
      </c>
      <c r="B69" s="22" t="s">
        <v>122</v>
      </c>
      <c r="C69" s="23" t="s">
        <v>235</v>
      </c>
      <c r="D69" s="32">
        <v>16280000</v>
      </c>
      <c r="E69" s="32">
        <v>14886958</v>
      </c>
      <c r="F69" s="24">
        <v>0</v>
      </c>
      <c r="G69" s="24">
        <f t="shared" si="0"/>
        <v>14886958</v>
      </c>
      <c r="H69" s="55"/>
      <c r="I69" s="55"/>
    </row>
    <row r="70" spans="1:9" customFormat="1" ht="20.100000000000001" customHeight="1" x14ac:dyDescent="0.3">
      <c r="A70" s="35" t="s">
        <v>2</v>
      </c>
      <c r="B70" s="22" t="s">
        <v>123</v>
      </c>
      <c r="C70" s="23" t="s">
        <v>124</v>
      </c>
      <c r="D70" s="32">
        <v>1848000</v>
      </c>
      <c r="E70" s="32">
        <v>1848000</v>
      </c>
      <c r="F70" s="24">
        <v>0</v>
      </c>
      <c r="G70" s="24">
        <f t="shared" si="0"/>
        <v>1848000</v>
      </c>
      <c r="H70" s="55"/>
      <c r="I70" s="55"/>
    </row>
    <row r="71" spans="1:9" customFormat="1" ht="20.100000000000001" customHeight="1" x14ac:dyDescent="0.3">
      <c r="A71" s="35" t="s">
        <v>2</v>
      </c>
      <c r="B71" s="22" t="s">
        <v>125</v>
      </c>
      <c r="C71" s="23" t="s">
        <v>236</v>
      </c>
      <c r="D71" s="32">
        <v>7120000</v>
      </c>
      <c r="E71" s="32">
        <v>1952292</v>
      </c>
      <c r="F71" s="24">
        <v>0</v>
      </c>
      <c r="G71" s="24">
        <f t="shared" si="0"/>
        <v>1952292</v>
      </c>
      <c r="H71" s="55"/>
      <c r="I71" s="55"/>
    </row>
    <row r="72" spans="1:9" customFormat="1" ht="20.100000000000001" customHeight="1" x14ac:dyDescent="0.3">
      <c r="A72" s="35" t="s">
        <v>2</v>
      </c>
      <c r="B72" s="22" t="s">
        <v>126</v>
      </c>
      <c r="C72" s="23" t="s">
        <v>237</v>
      </c>
      <c r="D72" s="32">
        <v>2500000</v>
      </c>
      <c r="E72" s="32">
        <v>2500000</v>
      </c>
      <c r="F72" s="24">
        <v>0</v>
      </c>
      <c r="G72" s="24">
        <f t="shared" si="0"/>
        <v>2500000</v>
      </c>
      <c r="H72" s="55"/>
      <c r="I72" s="55"/>
    </row>
    <row r="73" spans="1:9" customFormat="1" ht="20.100000000000001" customHeight="1" x14ac:dyDescent="0.3">
      <c r="A73" s="35" t="s">
        <v>2</v>
      </c>
      <c r="B73" s="22" t="s">
        <v>127</v>
      </c>
      <c r="C73" s="23" t="s">
        <v>238</v>
      </c>
      <c r="D73" s="32">
        <v>4088000</v>
      </c>
      <c r="E73" s="32">
        <v>4088000</v>
      </c>
      <c r="F73" s="24">
        <v>0</v>
      </c>
      <c r="G73" s="24">
        <f t="shared" si="0"/>
        <v>4088000</v>
      </c>
      <c r="H73" s="55"/>
      <c r="I73" s="55"/>
    </row>
    <row r="74" spans="1:9" customFormat="1" ht="20.100000000000001" customHeight="1" x14ac:dyDescent="0.3">
      <c r="A74" s="35" t="s">
        <v>2</v>
      </c>
      <c r="B74" s="22" t="s">
        <v>128</v>
      </c>
      <c r="C74" s="23" t="s">
        <v>129</v>
      </c>
      <c r="D74" s="32">
        <v>2912000</v>
      </c>
      <c r="E74" s="32">
        <v>0</v>
      </c>
      <c r="F74" s="24">
        <v>0</v>
      </c>
      <c r="G74" s="24">
        <f t="shared" si="0"/>
        <v>0</v>
      </c>
      <c r="H74" s="55"/>
      <c r="I74" s="55"/>
    </row>
    <row r="75" spans="1:9" customFormat="1" ht="20.100000000000001" customHeight="1" x14ac:dyDescent="0.3">
      <c r="A75" s="35" t="s">
        <v>2</v>
      </c>
      <c r="B75" s="22" t="s">
        <v>239</v>
      </c>
      <c r="C75" s="23" t="s">
        <v>240</v>
      </c>
      <c r="D75" s="32">
        <v>0</v>
      </c>
      <c r="E75" s="32">
        <v>9472750</v>
      </c>
      <c r="F75" s="24">
        <v>3789100</v>
      </c>
      <c r="G75" s="24">
        <f t="shared" si="0"/>
        <v>5683650</v>
      </c>
      <c r="H75" s="55"/>
      <c r="I75" s="55"/>
    </row>
    <row r="76" spans="1:9" customFormat="1" ht="20.100000000000001" customHeight="1" x14ac:dyDescent="0.3">
      <c r="A76" s="35" t="s">
        <v>2</v>
      </c>
      <c r="B76" s="22" t="s">
        <v>130</v>
      </c>
      <c r="C76" s="23" t="s">
        <v>131</v>
      </c>
      <c r="D76" s="32">
        <v>268800</v>
      </c>
      <c r="E76" s="32">
        <v>268800</v>
      </c>
      <c r="F76" s="24">
        <v>0</v>
      </c>
      <c r="G76" s="24">
        <f t="shared" si="0"/>
        <v>268800</v>
      </c>
      <c r="H76" s="55"/>
      <c r="I76" s="55"/>
    </row>
    <row r="77" spans="1:9" customFormat="1" ht="20.100000000000001" customHeight="1" x14ac:dyDescent="0.3">
      <c r="A77" s="35" t="s">
        <v>2</v>
      </c>
      <c r="B77" s="22" t="s">
        <v>108</v>
      </c>
      <c r="C77" s="23" t="s">
        <v>109</v>
      </c>
      <c r="D77" s="32">
        <v>80468</v>
      </c>
      <c r="E77" s="32">
        <v>80468</v>
      </c>
      <c r="F77" s="24">
        <v>0</v>
      </c>
      <c r="G77" s="24">
        <f t="shared" si="0"/>
        <v>80468</v>
      </c>
      <c r="H77" s="55"/>
      <c r="I77" s="55"/>
    </row>
    <row r="78" spans="1:9" customFormat="1" ht="20.100000000000001" customHeight="1" x14ac:dyDescent="0.3">
      <c r="A78" s="35" t="s">
        <v>2</v>
      </c>
      <c r="B78" s="22" t="s">
        <v>110</v>
      </c>
      <c r="C78" s="23" t="s">
        <v>111</v>
      </c>
      <c r="D78" s="32">
        <v>17286526</v>
      </c>
      <c r="E78" s="32">
        <v>17286526</v>
      </c>
      <c r="F78" s="24">
        <v>568581</v>
      </c>
      <c r="G78" s="24">
        <f t="shared" si="0"/>
        <v>16717945</v>
      </c>
      <c r="H78" s="55"/>
      <c r="I78" s="55"/>
    </row>
    <row r="79" spans="1:9" customFormat="1" ht="20.100000000000001" customHeight="1" x14ac:dyDescent="0.3">
      <c r="A79" s="35" t="s">
        <v>2</v>
      </c>
      <c r="B79" s="22" t="s">
        <v>112</v>
      </c>
      <c r="C79" s="23" t="s">
        <v>113</v>
      </c>
      <c r="D79" s="32">
        <v>627740</v>
      </c>
      <c r="E79" s="32">
        <v>627740</v>
      </c>
      <c r="F79" s="24">
        <v>357082</v>
      </c>
      <c r="G79" s="24">
        <f t="shared" si="0"/>
        <v>270658</v>
      </c>
      <c r="H79" s="55"/>
      <c r="I79" s="55"/>
    </row>
    <row r="80" spans="1:9" customFormat="1" ht="20.100000000000001" customHeight="1" x14ac:dyDescent="0.3">
      <c r="A80" s="35" t="s">
        <v>2</v>
      </c>
      <c r="B80" s="22" t="s">
        <v>114</v>
      </c>
      <c r="C80" s="23" t="s">
        <v>115</v>
      </c>
      <c r="D80" s="32">
        <v>4023451</v>
      </c>
      <c r="E80" s="32">
        <v>4023451</v>
      </c>
      <c r="F80" s="24">
        <v>1521581</v>
      </c>
      <c r="G80" s="24">
        <f>+E80-F80</f>
        <v>2501870</v>
      </c>
      <c r="H80" s="55"/>
      <c r="I80" s="55"/>
    </row>
    <row r="81" spans="1:13" customFormat="1" ht="20.100000000000001" customHeight="1" x14ac:dyDescent="0.3">
      <c r="A81" s="35" t="s">
        <v>2</v>
      </c>
      <c r="B81" s="22" t="s">
        <v>116</v>
      </c>
      <c r="C81" s="23" t="s">
        <v>117</v>
      </c>
      <c r="D81" s="32">
        <v>72243</v>
      </c>
      <c r="E81" s="32">
        <v>72243</v>
      </c>
      <c r="F81" s="24">
        <v>0</v>
      </c>
      <c r="G81" s="24">
        <f t="shared" si="0"/>
        <v>72243</v>
      </c>
      <c r="H81" s="55"/>
      <c r="I81" s="55"/>
    </row>
    <row r="82" spans="1:13" customFormat="1" ht="20.100000000000001" customHeight="1" x14ac:dyDescent="0.3">
      <c r="A82" s="35" t="s">
        <v>2</v>
      </c>
      <c r="B82" s="22" t="s">
        <v>118</v>
      </c>
      <c r="C82" s="23" t="s">
        <v>119</v>
      </c>
      <c r="D82" s="32">
        <v>9921226</v>
      </c>
      <c r="E82" s="32">
        <v>9921226</v>
      </c>
      <c r="F82" s="24">
        <v>4778178</v>
      </c>
      <c r="G82" s="24">
        <f t="shared" si="0"/>
        <v>5143048</v>
      </c>
      <c r="H82" s="55"/>
      <c r="I82" s="55"/>
    </row>
    <row r="83" spans="1:13" customFormat="1" ht="20.100000000000001" customHeight="1" x14ac:dyDescent="0.3">
      <c r="A83" s="35" t="s">
        <v>2</v>
      </c>
      <c r="B83" s="22" t="s">
        <v>120</v>
      </c>
      <c r="C83" s="23" t="s">
        <v>121</v>
      </c>
      <c r="D83" s="32">
        <v>374946</v>
      </c>
      <c r="E83" s="32">
        <v>374946</v>
      </c>
      <c r="F83" s="24">
        <v>311400</v>
      </c>
      <c r="G83" s="24">
        <f t="shared" si="0"/>
        <v>63546</v>
      </c>
      <c r="H83" s="55"/>
      <c r="I83" s="55"/>
    </row>
    <row r="84" spans="1:13" s="11" customFormat="1" ht="29.25" customHeight="1" x14ac:dyDescent="0.3">
      <c r="A84" s="38"/>
      <c r="B84" s="45" t="s">
        <v>194</v>
      </c>
      <c r="C84" s="46"/>
      <c r="D84" s="47">
        <f>SUM(D14:D83)</f>
        <v>872226605</v>
      </c>
      <c r="E84" s="47">
        <f t="shared" ref="E84:F84" si="1">SUM(E14:E83)</f>
        <v>864516605</v>
      </c>
      <c r="F84" s="47">
        <f t="shared" si="1"/>
        <v>409974290</v>
      </c>
      <c r="G84" s="47">
        <f>SUM(G14:G83)</f>
        <v>454542315</v>
      </c>
      <c r="H84" s="55"/>
      <c r="I84" s="25"/>
      <c r="L84" s="25"/>
      <c r="M84" s="25"/>
    </row>
    <row r="85" spans="1:13" s="11" customFormat="1" ht="15" customHeight="1" x14ac:dyDescent="0.3">
      <c r="A85" s="38"/>
      <c r="B85" s="9"/>
      <c r="C85" s="26"/>
      <c r="D85" s="26"/>
      <c r="E85" s="27"/>
      <c r="F85" s="27"/>
      <c r="H85" s="55"/>
      <c r="L85" s="25"/>
      <c r="M85" s="25"/>
    </row>
    <row r="86" spans="1:13" s="11" customFormat="1" ht="15" customHeight="1" x14ac:dyDescent="0.3">
      <c r="A86" s="38"/>
      <c r="B86" s="9"/>
      <c r="C86" s="26"/>
      <c r="D86" s="26"/>
      <c r="E86" s="27"/>
      <c r="F86" s="27"/>
      <c r="H86" s="55"/>
      <c r="L86" s="25"/>
      <c r="M86" s="25"/>
    </row>
    <row r="87" spans="1:13" s="11" customFormat="1" ht="15" customHeight="1" x14ac:dyDescent="0.3">
      <c r="A87" s="38"/>
      <c r="B87" s="9"/>
      <c r="C87" s="26"/>
      <c r="D87" s="54"/>
      <c r="E87" s="54"/>
      <c r="F87" s="54"/>
      <c r="G87" s="54"/>
      <c r="H87" s="55"/>
      <c r="L87" s="25"/>
      <c r="M87" s="25"/>
    </row>
    <row r="88" spans="1:13" s="11" customFormat="1" ht="15" customHeight="1" x14ac:dyDescent="0.3">
      <c r="A88" s="38"/>
      <c r="B88" s="28" t="s">
        <v>195</v>
      </c>
      <c r="C88" s="26"/>
      <c r="D88" s="26"/>
      <c r="E88" s="27"/>
      <c r="F88" s="27"/>
      <c r="H88" s="55"/>
      <c r="L88" s="25"/>
      <c r="M88" s="25"/>
    </row>
    <row r="89" spans="1:13" s="11" customFormat="1" ht="15" customHeight="1" x14ac:dyDescent="0.3">
      <c r="A89" s="38"/>
      <c r="B89" s="28"/>
      <c r="C89" s="26"/>
      <c r="D89" s="26"/>
      <c r="E89" s="27"/>
      <c r="F89" s="27"/>
      <c r="H89" s="55"/>
      <c r="L89" s="25"/>
      <c r="M89" s="25"/>
    </row>
    <row r="90" spans="1:13" s="11" customFormat="1" ht="33" customHeight="1" x14ac:dyDescent="0.25">
      <c r="A90" s="38"/>
      <c r="B90" s="42" t="s">
        <v>196</v>
      </c>
      <c r="C90" s="43" t="s">
        <v>0</v>
      </c>
      <c r="D90" s="43" t="s">
        <v>1</v>
      </c>
      <c r="E90" s="44" t="s">
        <v>191</v>
      </c>
      <c r="F90" s="44" t="str">
        <f>+F13</f>
        <v>Ejecución al 30/06/2018</v>
      </c>
      <c r="G90" s="44" t="str">
        <f>+G13</f>
        <v>Saldo</v>
      </c>
      <c r="H90" s="55"/>
    </row>
    <row r="91" spans="1:13" customFormat="1" ht="20.100000000000001" customHeight="1" x14ac:dyDescent="0.3">
      <c r="A91" s="35" t="s">
        <v>132</v>
      </c>
      <c r="B91" s="22" t="s">
        <v>3</v>
      </c>
      <c r="C91" s="23" t="s">
        <v>4</v>
      </c>
      <c r="D91" s="32">
        <v>45146439</v>
      </c>
      <c r="E91" s="32">
        <v>45146439</v>
      </c>
      <c r="F91" s="24">
        <v>22304924</v>
      </c>
      <c r="G91" s="24">
        <f t="shared" ref="G91:G141" si="2">+E91-F91</f>
        <v>22841515</v>
      </c>
      <c r="H91" s="55"/>
      <c r="I91" s="55"/>
    </row>
    <row r="92" spans="1:13" customFormat="1" ht="20.100000000000001" customHeight="1" x14ac:dyDescent="0.3">
      <c r="A92" s="35" t="s">
        <v>132</v>
      </c>
      <c r="B92" s="22" t="s">
        <v>5</v>
      </c>
      <c r="C92" s="23" t="s">
        <v>6</v>
      </c>
      <c r="D92" s="32">
        <v>3774860</v>
      </c>
      <c r="E92" s="32">
        <v>3774860</v>
      </c>
      <c r="F92" s="24">
        <v>1931058</v>
      </c>
      <c r="G92" s="24">
        <f t="shared" si="2"/>
        <v>1843802</v>
      </c>
      <c r="H92" s="55"/>
      <c r="I92" s="55"/>
    </row>
    <row r="93" spans="1:13" customFormat="1" ht="20.100000000000001" customHeight="1" x14ac:dyDescent="0.3">
      <c r="A93" s="35" t="s">
        <v>132</v>
      </c>
      <c r="B93" s="22" t="s">
        <v>7</v>
      </c>
      <c r="C93" s="23" t="s">
        <v>8</v>
      </c>
      <c r="D93" s="32">
        <v>12955321</v>
      </c>
      <c r="E93" s="32">
        <v>12955321</v>
      </c>
      <c r="F93" s="24">
        <v>6398300</v>
      </c>
      <c r="G93" s="24">
        <f t="shared" si="2"/>
        <v>6557021</v>
      </c>
      <c r="H93" s="55"/>
      <c r="I93" s="55"/>
    </row>
    <row r="94" spans="1:13" customFormat="1" ht="20.100000000000001" customHeight="1" x14ac:dyDescent="0.3">
      <c r="A94" s="35" t="s">
        <v>132</v>
      </c>
      <c r="B94" s="22" t="s">
        <v>9</v>
      </c>
      <c r="C94" s="23" t="s">
        <v>10</v>
      </c>
      <c r="D94" s="32">
        <v>1862476</v>
      </c>
      <c r="E94" s="32">
        <v>1862476</v>
      </c>
      <c r="F94" s="24">
        <v>1055068</v>
      </c>
      <c r="G94" s="24">
        <f t="shared" si="2"/>
        <v>807408</v>
      </c>
      <c r="H94" s="55"/>
      <c r="I94" s="55"/>
    </row>
    <row r="95" spans="1:13" customFormat="1" ht="20.100000000000001" customHeight="1" x14ac:dyDescent="0.3">
      <c r="A95" s="35" t="s">
        <v>132</v>
      </c>
      <c r="B95" s="22" t="s">
        <v>19</v>
      </c>
      <c r="C95" s="23" t="s">
        <v>133</v>
      </c>
      <c r="D95" s="32">
        <v>293669</v>
      </c>
      <c r="E95" s="32">
        <v>293669</v>
      </c>
      <c r="F95" s="24">
        <v>186430</v>
      </c>
      <c r="G95" s="24">
        <f t="shared" si="2"/>
        <v>107239</v>
      </c>
      <c r="H95" s="55"/>
      <c r="I95" s="55"/>
    </row>
    <row r="96" spans="1:13" customFormat="1" ht="20.100000000000001" customHeight="1" x14ac:dyDescent="0.3">
      <c r="A96" s="35" t="s">
        <v>132</v>
      </c>
      <c r="B96" s="22" t="s">
        <v>21</v>
      </c>
      <c r="C96" s="23" t="s">
        <v>22</v>
      </c>
      <c r="D96" s="32">
        <v>48890</v>
      </c>
      <c r="E96" s="32">
        <v>48890</v>
      </c>
      <c r="F96" s="24">
        <v>45539</v>
      </c>
      <c r="G96" s="24">
        <f t="shared" si="2"/>
        <v>3351</v>
      </c>
      <c r="H96" s="55"/>
      <c r="I96" s="55"/>
    </row>
    <row r="97" spans="1:9" customFormat="1" ht="20.100000000000001" customHeight="1" x14ac:dyDescent="0.3">
      <c r="A97" s="35" t="s">
        <v>132</v>
      </c>
      <c r="B97" s="22" t="s">
        <v>23</v>
      </c>
      <c r="C97" s="23" t="s">
        <v>24</v>
      </c>
      <c r="D97" s="32">
        <v>27759</v>
      </c>
      <c r="E97" s="32">
        <v>27759</v>
      </c>
      <c r="F97" s="24">
        <v>27558</v>
      </c>
      <c r="G97" s="24">
        <f t="shared" si="2"/>
        <v>201</v>
      </c>
      <c r="H97" s="55"/>
      <c r="I97" s="55"/>
    </row>
    <row r="98" spans="1:9" customFormat="1" ht="20.100000000000001" customHeight="1" x14ac:dyDescent="0.3">
      <c r="A98" s="35" t="s">
        <v>132</v>
      </c>
      <c r="B98" s="22" t="s">
        <v>25</v>
      </c>
      <c r="C98" s="23" t="s">
        <v>26</v>
      </c>
      <c r="D98" s="32">
        <v>2612</v>
      </c>
      <c r="E98" s="32">
        <v>2612</v>
      </c>
      <c r="F98" s="24">
        <v>0</v>
      </c>
      <c r="G98" s="24">
        <f t="shared" si="2"/>
        <v>2612</v>
      </c>
      <c r="H98" s="55"/>
      <c r="I98" s="55"/>
    </row>
    <row r="99" spans="1:9" customFormat="1" ht="20.100000000000001" customHeight="1" x14ac:dyDescent="0.3">
      <c r="A99" s="35" t="s">
        <v>132</v>
      </c>
      <c r="B99" s="22" t="s">
        <v>27</v>
      </c>
      <c r="C99" s="23" t="s">
        <v>134</v>
      </c>
      <c r="D99" s="32">
        <v>11025</v>
      </c>
      <c r="E99" s="32">
        <v>11025</v>
      </c>
      <c r="F99" s="24">
        <v>0</v>
      </c>
      <c r="G99" s="24">
        <f t="shared" si="2"/>
        <v>11025</v>
      </c>
      <c r="H99" s="55"/>
      <c r="I99" s="55"/>
    </row>
    <row r="100" spans="1:9" customFormat="1" ht="20.100000000000001" customHeight="1" x14ac:dyDescent="0.3">
      <c r="A100" s="35" t="s">
        <v>132</v>
      </c>
      <c r="B100" s="22" t="s">
        <v>31</v>
      </c>
      <c r="C100" s="23" t="s">
        <v>32</v>
      </c>
      <c r="D100" s="32">
        <v>60046</v>
      </c>
      <c r="E100" s="32">
        <v>105046</v>
      </c>
      <c r="F100" s="24">
        <v>104747</v>
      </c>
      <c r="G100" s="24">
        <f t="shared" si="2"/>
        <v>299</v>
      </c>
      <c r="H100" s="55"/>
      <c r="I100" s="55"/>
    </row>
    <row r="101" spans="1:9" customFormat="1" ht="20.100000000000001" customHeight="1" x14ac:dyDescent="0.3">
      <c r="A101" s="35" t="s">
        <v>132</v>
      </c>
      <c r="B101" s="22" t="s">
        <v>33</v>
      </c>
      <c r="C101" s="23" t="s">
        <v>34</v>
      </c>
      <c r="D101" s="32">
        <v>37209</v>
      </c>
      <c r="E101" s="32">
        <v>37209</v>
      </c>
      <c r="F101" s="24">
        <v>26526</v>
      </c>
      <c r="G101" s="24">
        <f t="shared" si="2"/>
        <v>10683</v>
      </c>
      <c r="H101" s="55"/>
      <c r="I101" s="55"/>
    </row>
    <row r="102" spans="1:9" customFormat="1" ht="20.100000000000001" customHeight="1" x14ac:dyDescent="0.3">
      <c r="A102" s="35" t="s">
        <v>132</v>
      </c>
      <c r="B102" s="22" t="s">
        <v>35</v>
      </c>
      <c r="C102" s="23" t="s">
        <v>36</v>
      </c>
      <c r="D102" s="32">
        <v>13781</v>
      </c>
      <c r="E102" s="32">
        <v>13781</v>
      </c>
      <c r="F102" s="24">
        <v>6477</v>
      </c>
      <c r="G102" s="24">
        <f t="shared" si="2"/>
        <v>7304</v>
      </c>
      <c r="H102" s="55"/>
      <c r="I102" s="55"/>
    </row>
    <row r="103" spans="1:9" customFormat="1" ht="20.100000000000001" customHeight="1" x14ac:dyDescent="0.3">
      <c r="A103" s="35" t="s">
        <v>132</v>
      </c>
      <c r="B103" s="22" t="s">
        <v>37</v>
      </c>
      <c r="C103" s="23" t="s">
        <v>38</v>
      </c>
      <c r="D103" s="32">
        <v>55650</v>
      </c>
      <c r="E103" s="32">
        <v>55650</v>
      </c>
      <c r="F103" s="24">
        <v>0</v>
      </c>
      <c r="G103" s="24">
        <f t="shared" si="2"/>
        <v>55650</v>
      </c>
      <c r="H103" s="55"/>
      <c r="I103" s="55"/>
    </row>
    <row r="104" spans="1:9" customFormat="1" ht="20.100000000000001" customHeight="1" x14ac:dyDescent="0.3">
      <c r="A104" s="35" t="s">
        <v>132</v>
      </c>
      <c r="B104" s="22" t="s">
        <v>39</v>
      </c>
      <c r="C104" s="23" t="s">
        <v>40</v>
      </c>
      <c r="D104" s="32">
        <v>5512</v>
      </c>
      <c r="E104" s="32">
        <v>5512</v>
      </c>
      <c r="F104" s="24">
        <v>0</v>
      </c>
      <c r="G104" s="24">
        <f t="shared" si="2"/>
        <v>5512</v>
      </c>
      <c r="H104" s="55"/>
      <c r="I104" s="55"/>
    </row>
    <row r="105" spans="1:9" customFormat="1" ht="20.100000000000001" customHeight="1" x14ac:dyDescent="0.3">
      <c r="A105" s="35" t="s">
        <v>132</v>
      </c>
      <c r="B105" s="22" t="s">
        <v>41</v>
      </c>
      <c r="C105" s="23" t="s">
        <v>42</v>
      </c>
      <c r="D105" s="32">
        <v>68540</v>
      </c>
      <c r="E105" s="32">
        <v>23540</v>
      </c>
      <c r="F105" s="24">
        <v>5334</v>
      </c>
      <c r="G105" s="24">
        <f t="shared" si="2"/>
        <v>18206</v>
      </c>
      <c r="H105" s="55"/>
      <c r="I105" s="55"/>
    </row>
    <row r="106" spans="1:9" customFormat="1" ht="20.100000000000001" customHeight="1" x14ac:dyDescent="0.3">
      <c r="A106" s="35" t="s">
        <v>132</v>
      </c>
      <c r="B106" s="22" t="s">
        <v>43</v>
      </c>
      <c r="C106" s="23" t="s">
        <v>136</v>
      </c>
      <c r="D106" s="32">
        <v>124030</v>
      </c>
      <c r="E106" s="32">
        <v>189030</v>
      </c>
      <c r="F106" s="24">
        <v>142903</v>
      </c>
      <c r="G106" s="24">
        <f t="shared" si="2"/>
        <v>46127</v>
      </c>
      <c r="H106" s="55"/>
      <c r="I106" s="55"/>
    </row>
    <row r="107" spans="1:9" customFormat="1" ht="20.100000000000001" customHeight="1" x14ac:dyDescent="0.3">
      <c r="A107" s="35" t="s">
        <v>132</v>
      </c>
      <c r="B107" s="22" t="s">
        <v>49</v>
      </c>
      <c r="C107" s="23" t="s">
        <v>50</v>
      </c>
      <c r="D107" s="32">
        <v>74946</v>
      </c>
      <c r="E107" s="32">
        <v>74946</v>
      </c>
      <c r="F107" s="24">
        <v>38943</v>
      </c>
      <c r="G107" s="24">
        <f t="shared" si="2"/>
        <v>36003</v>
      </c>
      <c r="H107" s="55"/>
      <c r="I107" s="55"/>
    </row>
    <row r="108" spans="1:9" customFormat="1" ht="20.100000000000001" customHeight="1" x14ac:dyDescent="0.3">
      <c r="A108" s="35" t="s">
        <v>132</v>
      </c>
      <c r="B108" s="22" t="s">
        <v>51</v>
      </c>
      <c r="C108" s="23" t="s">
        <v>137</v>
      </c>
      <c r="D108" s="32">
        <v>256</v>
      </c>
      <c r="E108" s="32">
        <v>256</v>
      </c>
      <c r="F108" s="24">
        <v>0</v>
      </c>
      <c r="G108" s="24">
        <f t="shared" si="2"/>
        <v>256</v>
      </c>
      <c r="H108" s="55"/>
      <c r="I108" s="55"/>
    </row>
    <row r="109" spans="1:9" customFormat="1" ht="20.100000000000001" customHeight="1" x14ac:dyDescent="0.3">
      <c r="A109" s="35" t="s">
        <v>132</v>
      </c>
      <c r="B109" s="22" t="s">
        <v>138</v>
      </c>
      <c r="C109" s="23" t="s">
        <v>139</v>
      </c>
      <c r="D109" s="32">
        <v>1086990</v>
      </c>
      <c r="E109" s="32">
        <v>1086990</v>
      </c>
      <c r="F109" s="24">
        <v>0</v>
      </c>
      <c r="G109" s="24">
        <f t="shared" si="2"/>
        <v>1086990</v>
      </c>
      <c r="H109" s="55"/>
      <c r="I109" s="55"/>
    </row>
    <row r="110" spans="1:9" customFormat="1" ht="20.100000000000001" customHeight="1" x14ac:dyDescent="0.3">
      <c r="A110" s="35" t="s">
        <v>132</v>
      </c>
      <c r="B110" s="22" t="s">
        <v>53</v>
      </c>
      <c r="C110" s="23" t="s">
        <v>54</v>
      </c>
      <c r="D110" s="32">
        <v>148489</v>
      </c>
      <c r="E110" s="32">
        <v>148489</v>
      </c>
      <c r="F110" s="24">
        <v>113913</v>
      </c>
      <c r="G110" s="24">
        <f t="shared" si="2"/>
        <v>34576</v>
      </c>
      <c r="H110" s="55"/>
      <c r="I110" s="55"/>
    </row>
    <row r="111" spans="1:9" customFormat="1" ht="20.100000000000001" customHeight="1" x14ac:dyDescent="0.3">
      <c r="A111" s="35" t="s">
        <v>132</v>
      </c>
      <c r="B111" s="22" t="s">
        <v>55</v>
      </c>
      <c r="C111" s="23" t="s">
        <v>56</v>
      </c>
      <c r="D111" s="32">
        <v>192695</v>
      </c>
      <c r="E111" s="32">
        <v>192695</v>
      </c>
      <c r="F111" s="24">
        <v>192695</v>
      </c>
      <c r="G111" s="24">
        <f t="shared" si="2"/>
        <v>0</v>
      </c>
      <c r="H111" s="55"/>
      <c r="I111" s="55"/>
    </row>
    <row r="112" spans="1:9" customFormat="1" ht="20.100000000000001" customHeight="1" x14ac:dyDescent="0.3">
      <c r="A112" s="35" t="s">
        <v>132</v>
      </c>
      <c r="B112" s="22" t="s">
        <v>57</v>
      </c>
      <c r="C112" s="23" t="s">
        <v>58</v>
      </c>
      <c r="D112" s="32">
        <v>2031734</v>
      </c>
      <c r="E112" s="32">
        <v>2031734</v>
      </c>
      <c r="F112" s="24">
        <v>1517000</v>
      </c>
      <c r="G112" s="24">
        <f t="shared" si="2"/>
        <v>514734</v>
      </c>
      <c r="H112" s="55"/>
      <c r="I112" s="55"/>
    </row>
    <row r="113" spans="1:9" customFormat="1" ht="20.100000000000001" customHeight="1" x14ac:dyDescent="0.3">
      <c r="A113" s="35" t="s">
        <v>132</v>
      </c>
      <c r="B113" s="22" t="s">
        <v>59</v>
      </c>
      <c r="C113" s="23" t="s">
        <v>60</v>
      </c>
      <c r="D113" s="32">
        <v>1028128</v>
      </c>
      <c r="E113" s="32">
        <v>753128</v>
      </c>
      <c r="F113" s="24">
        <v>144741</v>
      </c>
      <c r="G113" s="24">
        <f t="shared" si="2"/>
        <v>608387</v>
      </c>
      <c r="H113" s="55"/>
      <c r="I113" s="55"/>
    </row>
    <row r="114" spans="1:9" customFormat="1" ht="20.100000000000001" customHeight="1" x14ac:dyDescent="0.3">
      <c r="A114" s="35" t="s">
        <v>132</v>
      </c>
      <c r="B114" s="22" t="s">
        <v>61</v>
      </c>
      <c r="C114" s="23" t="s">
        <v>140</v>
      </c>
      <c r="D114" s="32">
        <v>53175</v>
      </c>
      <c r="E114" s="32">
        <v>63175</v>
      </c>
      <c r="F114" s="24">
        <v>63139</v>
      </c>
      <c r="G114" s="24">
        <f t="shared" si="2"/>
        <v>36</v>
      </c>
      <c r="H114" s="55"/>
      <c r="I114" s="55"/>
    </row>
    <row r="115" spans="1:9" customFormat="1" ht="20.100000000000001" customHeight="1" x14ac:dyDescent="0.3">
      <c r="A115" s="35" t="s">
        <v>132</v>
      </c>
      <c r="B115" s="22" t="s">
        <v>63</v>
      </c>
      <c r="C115" s="23" t="s">
        <v>141</v>
      </c>
      <c r="D115" s="32">
        <v>899329</v>
      </c>
      <c r="E115" s="32">
        <v>899329</v>
      </c>
      <c r="F115" s="24">
        <v>590307</v>
      </c>
      <c r="G115" s="24">
        <f t="shared" si="2"/>
        <v>309022</v>
      </c>
      <c r="H115" s="55"/>
      <c r="I115" s="55"/>
    </row>
    <row r="116" spans="1:9" customFormat="1" ht="20.100000000000001" customHeight="1" x14ac:dyDescent="0.3">
      <c r="A116" s="35" t="s">
        <v>132</v>
      </c>
      <c r="B116" s="22" t="s">
        <v>65</v>
      </c>
      <c r="C116" s="23" t="s">
        <v>58</v>
      </c>
      <c r="D116" s="32">
        <v>86857</v>
      </c>
      <c r="E116" s="32">
        <v>86857</v>
      </c>
      <c r="F116" s="24">
        <v>27695</v>
      </c>
      <c r="G116" s="24">
        <f t="shared" si="2"/>
        <v>59162</v>
      </c>
      <c r="H116" s="55"/>
      <c r="I116" s="55"/>
    </row>
    <row r="117" spans="1:9" customFormat="1" ht="20.100000000000001" customHeight="1" x14ac:dyDescent="0.3">
      <c r="A117" s="35" t="s">
        <v>132</v>
      </c>
      <c r="B117" s="22" t="s">
        <v>67</v>
      </c>
      <c r="C117" s="23" t="s">
        <v>68</v>
      </c>
      <c r="D117" s="32">
        <v>853364</v>
      </c>
      <c r="E117" s="32">
        <v>853364</v>
      </c>
      <c r="F117" s="24">
        <v>0</v>
      </c>
      <c r="G117" s="24">
        <f t="shared" si="2"/>
        <v>853364</v>
      </c>
      <c r="H117" s="55"/>
      <c r="I117" s="55"/>
    </row>
    <row r="118" spans="1:9" customFormat="1" ht="20.100000000000001" customHeight="1" x14ac:dyDescent="0.3">
      <c r="A118" s="35" t="s">
        <v>132</v>
      </c>
      <c r="B118" s="22" t="s">
        <v>69</v>
      </c>
      <c r="C118" s="23" t="s">
        <v>70</v>
      </c>
      <c r="D118" s="32">
        <v>1409573</v>
      </c>
      <c r="E118" s="32">
        <v>1409573</v>
      </c>
      <c r="F118" s="24">
        <v>0</v>
      </c>
      <c r="G118" s="24">
        <f t="shared" si="2"/>
        <v>1409573</v>
      </c>
      <c r="H118" s="55"/>
      <c r="I118" s="55"/>
    </row>
    <row r="119" spans="1:9" customFormat="1" ht="20.100000000000001" customHeight="1" x14ac:dyDescent="0.3">
      <c r="A119" s="35" t="s">
        <v>132</v>
      </c>
      <c r="B119" s="22" t="s">
        <v>73</v>
      </c>
      <c r="C119" s="23" t="s">
        <v>142</v>
      </c>
      <c r="D119" s="32">
        <v>838517</v>
      </c>
      <c r="E119" s="32">
        <v>838517</v>
      </c>
      <c r="F119" s="24">
        <v>0</v>
      </c>
      <c r="G119" s="24">
        <f t="shared" si="2"/>
        <v>838517</v>
      </c>
      <c r="H119" s="55"/>
      <c r="I119" s="55"/>
    </row>
    <row r="120" spans="1:9" customFormat="1" ht="20.100000000000001" customHeight="1" x14ac:dyDescent="0.3">
      <c r="A120" s="35" t="s">
        <v>132</v>
      </c>
      <c r="B120" s="22" t="s">
        <v>143</v>
      </c>
      <c r="C120" s="23" t="s">
        <v>144</v>
      </c>
      <c r="D120" s="32">
        <v>52500</v>
      </c>
      <c r="E120" s="32">
        <v>52500</v>
      </c>
      <c r="F120" s="24">
        <v>0</v>
      </c>
      <c r="G120" s="24">
        <f t="shared" si="2"/>
        <v>52500</v>
      </c>
      <c r="H120" s="55"/>
      <c r="I120" s="55"/>
    </row>
    <row r="121" spans="1:9" customFormat="1" ht="20.100000000000001" customHeight="1" x14ac:dyDescent="0.3">
      <c r="A121" s="35" t="s">
        <v>132</v>
      </c>
      <c r="B121" s="22" t="s">
        <v>75</v>
      </c>
      <c r="C121" s="23" t="s">
        <v>42</v>
      </c>
      <c r="D121" s="32">
        <v>1980731</v>
      </c>
      <c r="E121" s="32">
        <v>1980731</v>
      </c>
      <c r="F121" s="24">
        <v>803081</v>
      </c>
      <c r="G121" s="24">
        <f t="shared" si="2"/>
        <v>1177650</v>
      </c>
      <c r="H121" s="55"/>
      <c r="I121" s="55"/>
    </row>
    <row r="122" spans="1:9" customFormat="1" ht="20.100000000000001" customHeight="1" x14ac:dyDescent="0.3">
      <c r="A122" s="35" t="s">
        <v>132</v>
      </c>
      <c r="B122" s="22" t="s">
        <v>78</v>
      </c>
      <c r="C122" s="23" t="s">
        <v>79</v>
      </c>
      <c r="D122" s="32">
        <v>86485</v>
      </c>
      <c r="E122" s="32">
        <v>86485</v>
      </c>
      <c r="F122" s="24">
        <v>40722</v>
      </c>
      <c r="G122" s="24">
        <f t="shared" si="2"/>
        <v>45763</v>
      </c>
      <c r="H122" s="55"/>
      <c r="I122" s="55"/>
    </row>
    <row r="123" spans="1:9" customFormat="1" ht="20.100000000000001" customHeight="1" x14ac:dyDescent="0.3">
      <c r="A123" s="35" t="s">
        <v>132</v>
      </c>
      <c r="B123" s="22" t="s">
        <v>80</v>
      </c>
      <c r="C123" s="23" t="s">
        <v>145</v>
      </c>
      <c r="D123" s="32">
        <v>4928039</v>
      </c>
      <c r="E123" s="32">
        <v>2928039</v>
      </c>
      <c r="F123" s="24">
        <v>0</v>
      </c>
      <c r="G123" s="24">
        <f t="shared" si="2"/>
        <v>2928039</v>
      </c>
      <c r="H123" s="55"/>
      <c r="I123" s="55"/>
    </row>
    <row r="124" spans="1:9" customFormat="1" ht="20.100000000000001" customHeight="1" x14ac:dyDescent="0.3">
      <c r="A124" s="35" t="s">
        <v>132</v>
      </c>
      <c r="B124" s="22" t="s">
        <v>82</v>
      </c>
      <c r="C124" s="23" t="s">
        <v>83</v>
      </c>
      <c r="D124" s="32">
        <v>142592</v>
      </c>
      <c r="E124" s="32">
        <v>142592</v>
      </c>
      <c r="F124" s="24">
        <v>103947</v>
      </c>
      <c r="G124" s="24">
        <f t="shared" si="2"/>
        <v>38645</v>
      </c>
      <c r="H124" s="55"/>
      <c r="I124" s="55"/>
    </row>
    <row r="125" spans="1:9" customFormat="1" ht="20.100000000000001" customHeight="1" x14ac:dyDescent="0.3">
      <c r="A125" s="35" t="s">
        <v>132</v>
      </c>
      <c r="B125" s="22" t="s">
        <v>84</v>
      </c>
      <c r="C125" s="23" t="s">
        <v>85</v>
      </c>
      <c r="D125" s="32">
        <v>317951</v>
      </c>
      <c r="E125" s="32">
        <v>317951</v>
      </c>
      <c r="F125" s="24">
        <v>93615</v>
      </c>
      <c r="G125" s="24">
        <f t="shared" si="2"/>
        <v>224336</v>
      </c>
      <c r="H125" s="55"/>
      <c r="I125" s="55"/>
    </row>
    <row r="126" spans="1:9" customFormat="1" ht="20.100000000000001" customHeight="1" x14ac:dyDescent="0.3">
      <c r="A126" s="35" t="s">
        <v>132</v>
      </c>
      <c r="B126" s="22" t="s">
        <v>86</v>
      </c>
      <c r="C126" s="23" t="s">
        <v>87</v>
      </c>
      <c r="D126" s="32">
        <v>51536</v>
      </c>
      <c r="E126" s="32">
        <v>51536</v>
      </c>
      <c r="F126" s="24">
        <v>2693</v>
      </c>
      <c r="G126" s="24">
        <f t="shared" si="2"/>
        <v>48843</v>
      </c>
      <c r="H126" s="55"/>
      <c r="I126" s="55"/>
    </row>
    <row r="127" spans="1:9" customFormat="1" ht="20.100000000000001" customHeight="1" x14ac:dyDescent="0.3">
      <c r="A127" s="35" t="s">
        <v>132</v>
      </c>
      <c r="B127" s="22" t="s">
        <v>88</v>
      </c>
      <c r="C127" s="23" t="s">
        <v>89</v>
      </c>
      <c r="D127" s="32">
        <v>411958</v>
      </c>
      <c r="E127" s="32">
        <v>411958</v>
      </c>
      <c r="F127" s="24">
        <v>332790</v>
      </c>
      <c r="G127" s="24">
        <f t="shared" si="2"/>
        <v>79168</v>
      </c>
      <c r="H127" s="55"/>
      <c r="I127" s="55"/>
    </row>
    <row r="128" spans="1:9" customFormat="1" ht="20.100000000000001" customHeight="1" x14ac:dyDescent="0.3">
      <c r="A128" s="35"/>
      <c r="B128" s="22" t="s">
        <v>90</v>
      </c>
      <c r="C128" s="23" t="s">
        <v>58</v>
      </c>
      <c r="D128" s="32">
        <v>2428106</v>
      </c>
      <c r="E128" s="32">
        <v>2428106</v>
      </c>
      <c r="F128" s="24">
        <v>0</v>
      </c>
      <c r="G128" s="24">
        <f t="shared" si="2"/>
        <v>2428106</v>
      </c>
      <c r="H128" s="55"/>
      <c r="I128" s="55"/>
    </row>
    <row r="129" spans="1:13" customFormat="1" ht="20.100000000000001" customHeight="1" x14ac:dyDescent="0.3">
      <c r="A129" s="35"/>
      <c r="B129" s="22" t="s">
        <v>91</v>
      </c>
      <c r="C129" s="23" t="s">
        <v>92</v>
      </c>
      <c r="D129" s="32">
        <v>204748</v>
      </c>
      <c r="E129" s="32">
        <v>204748</v>
      </c>
      <c r="F129" s="24">
        <v>0</v>
      </c>
      <c r="G129" s="24">
        <f t="shared" si="2"/>
        <v>204748</v>
      </c>
      <c r="H129" s="55"/>
      <c r="I129" s="55"/>
    </row>
    <row r="130" spans="1:13" customFormat="1" ht="20.100000000000001" customHeight="1" x14ac:dyDescent="0.3">
      <c r="A130" s="35"/>
      <c r="B130" s="22" t="s">
        <v>93</v>
      </c>
      <c r="C130" s="23" t="s">
        <v>94</v>
      </c>
      <c r="D130" s="32">
        <v>85312</v>
      </c>
      <c r="E130" s="32">
        <v>85312</v>
      </c>
      <c r="F130" s="24">
        <v>22535</v>
      </c>
      <c r="G130" s="24">
        <f t="shared" si="2"/>
        <v>62777</v>
      </c>
      <c r="H130" s="55"/>
      <c r="I130" s="55"/>
    </row>
    <row r="131" spans="1:13" customFormat="1" ht="20.100000000000001" customHeight="1" x14ac:dyDescent="0.3">
      <c r="A131" s="35"/>
      <c r="B131" s="22" t="s">
        <v>95</v>
      </c>
      <c r="C131" s="23" t="s">
        <v>96</v>
      </c>
      <c r="D131" s="32">
        <v>85312</v>
      </c>
      <c r="E131" s="32">
        <v>85312</v>
      </c>
      <c r="F131" s="24">
        <v>11600</v>
      </c>
      <c r="G131" s="24">
        <f t="shared" si="2"/>
        <v>73712</v>
      </c>
      <c r="H131" s="55"/>
      <c r="I131" s="55"/>
    </row>
    <row r="132" spans="1:13" customFormat="1" ht="20.100000000000001" customHeight="1" x14ac:dyDescent="0.3">
      <c r="A132" s="35"/>
      <c r="B132" s="22" t="s">
        <v>97</v>
      </c>
      <c r="C132" s="23" t="s">
        <v>98</v>
      </c>
      <c r="D132" s="32">
        <v>196011</v>
      </c>
      <c r="E132" s="32">
        <v>184011</v>
      </c>
      <c r="F132" s="24">
        <v>19241</v>
      </c>
      <c r="G132" s="24">
        <f t="shared" si="2"/>
        <v>164770</v>
      </c>
      <c r="H132" s="55"/>
      <c r="I132" s="55"/>
    </row>
    <row r="133" spans="1:13" customFormat="1" ht="20.100000000000001" customHeight="1" x14ac:dyDescent="0.3">
      <c r="A133" s="35"/>
      <c r="B133" s="22" t="s">
        <v>234</v>
      </c>
      <c r="C133" s="23" t="s">
        <v>42</v>
      </c>
      <c r="D133" s="32">
        <v>0</v>
      </c>
      <c r="E133" s="32">
        <v>12000</v>
      </c>
      <c r="F133" s="24">
        <v>12000</v>
      </c>
      <c r="G133" s="24">
        <f t="shared" si="2"/>
        <v>0</v>
      </c>
      <c r="H133" s="55"/>
      <c r="I133" s="55"/>
    </row>
    <row r="134" spans="1:13" customFormat="1" ht="20.100000000000001" customHeight="1" x14ac:dyDescent="0.3">
      <c r="A134" s="35"/>
      <c r="B134" s="22" t="s">
        <v>99</v>
      </c>
      <c r="C134" s="23" t="s">
        <v>100</v>
      </c>
      <c r="D134" s="32">
        <v>475778</v>
      </c>
      <c r="E134" s="32">
        <v>675778</v>
      </c>
      <c r="F134" s="24">
        <v>670000</v>
      </c>
      <c r="G134" s="24">
        <f t="shared" si="2"/>
        <v>5778</v>
      </c>
      <c r="H134" s="55"/>
      <c r="I134" s="55"/>
    </row>
    <row r="135" spans="1:13" customFormat="1" ht="20.100000000000001" customHeight="1" x14ac:dyDescent="0.3">
      <c r="A135" s="35"/>
      <c r="B135" s="22" t="s">
        <v>101</v>
      </c>
      <c r="C135" s="23" t="s">
        <v>102</v>
      </c>
      <c r="D135" s="32">
        <v>23363</v>
      </c>
      <c r="E135" s="32">
        <v>23363</v>
      </c>
      <c r="F135" s="24">
        <v>12709</v>
      </c>
      <c r="G135" s="24">
        <f t="shared" si="2"/>
        <v>10654</v>
      </c>
      <c r="H135" s="55"/>
      <c r="I135" s="55"/>
    </row>
    <row r="136" spans="1:13" customFormat="1" ht="20.100000000000001" customHeight="1" x14ac:dyDescent="0.3">
      <c r="A136" s="35"/>
      <c r="B136" s="22" t="s">
        <v>105</v>
      </c>
      <c r="C136" s="23" t="s">
        <v>58</v>
      </c>
      <c r="D136" s="32">
        <v>3145523</v>
      </c>
      <c r="E136" s="32">
        <v>3145523</v>
      </c>
      <c r="F136" s="24">
        <v>0</v>
      </c>
      <c r="G136" s="24">
        <f t="shared" si="2"/>
        <v>3145523</v>
      </c>
      <c r="H136" s="55"/>
      <c r="I136" s="55"/>
    </row>
    <row r="137" spans="1:13" customFormat="1" ht="20.100000000000001" customHeight="1" x14ac:dyDescent="0.3">
      <c r="A137" s="35"/>
      <c r="B137" s="22" t="s">
        <v>110</v>
      </c>
      <c r="C137" s="23" t="s">
        <v>111</v>
      </c>
      <c r="D137" s="32">
        <v>1854738</v>
      </c>
      <c r="E137" s="32">
        <v>1854738</v>
      </c>
      <c r="F137" s="24">
        <v>36603</v>
      </c>
      <c r="G137" s="24">
        <f t="shared" si="2"/>
        <v>1818135</v>
      </c>
      <c r="H137" s="55"/>
      <c r="I137" s="55"/>
    </row>
    <row r="138" spans="1:13" customFormat="1" ht="20.100000000000001" customHeight="1" x14ac:dyDescent="0.3">
      <c r="A138" s="35"/>
      <c r="B138" s="22" t="s">
        <v>112</v>
      </c>
      <c r="C138" s="23" t="s">
        <v>113</v>
      </c>
      <c r="D138" s="32">
        <v>37344</v>
      </c>
      <c r="E138" s="32">
        <v>37344</v>
      </c>
      <c r="F138" s="24">
        <v>4724</v>
      </c>
      <c r="G138" s="24">
        <f t="shared" si="2"/>
        <v>32620</v>
      </c>
      <c r="H138" s="55"/>
      <c r="I138" s="55"/>
    </row>
    <row r="139" spans="1:13" customFormat="1" ht="20.100000000000001" customHeight="1" x14ac:dyDescent="0.3">
      <c r="A139" s="35" t="s">
        <v>132</v>
      </c>
      <c r="B139" s="22" t="s">
        <v>114</v>
      </c>
      <c r="C139" s="23" t="s">
        <v>115</v>
      </c>
      <c r="D139" s="32">
        <v>355010</v>
      </c>
      <c r="E139" s="32">
        <v>355010</v>
      </c>
      <c r="F139" s="24">
        <v>0</v>
      </c>
      <c r="G139" s="24">
        <f t="shared" si="2"/>
        <v>355010</v>
      </c>
      <c r="H139" s="55"/>
      <c r="I139" s="55"/>
    </row>
    <row r="140" spans="1:13" customFormat="1" ht="20.100000000000001" customHeight="1" x14ac:dyDescent="0.3">
      <c r="A140" s="35" t="s">
        <v>132</v>
      </c>
      <c r="B140" s="22" t="s">
        <v>118</v>
      </c>
      <c r="C140" s="23" t="s">
        <v>119</v>
      </c>
      <c r="D140" s="32">
        <v>1157184</v>
      </c>
      <c r="E140" s="32">
        <v>1157184</v>
      </c>
      <c r="F140" s="24">
        <v>398181</v>
      </c>
      <c r="G140" s="24">
        <f t="shared" si="2"/>
        <v>759003</v>
      </c>
      <c r="H140" s="55"/>
      <c r="I140" s="55"/>
    </row>
    <row r="141" spans="1:13" customFormat="1" ht="20.100000000000001" customHeight="1" x14ac:dyDescent="0.3">
      <c r="A141" s="35" t="s">
        <v>132</v>
      </c>
      <c r="B141" s="22" t="s">
        <v>120</v>
      </c>
      <c r="C141" s="23" t="s">
        <v>121</v>
      </c>
      <c r="D141" s="32">
        <v>6342804</v>
      </c>
      <c r="E141" s="32">
        <v>6342804</v>
      </c>
      <c r="F141" s="24">
        <v>0</v>
      </c>
      <c r="G141" s="24">
        <f t="shared" si="2"/>
        <v>6342804</v>
      </c>
      <c r="H141" s="55"/>
      <c r="I141" s="55"/>
    </row>
    <row r="142" spans="1:13" s="11" customFormat="1" ht="27.75" customHeight="1" x14ac:dyDescent="0.3">
      <c r="A142" s="38"/>
      <c r="B142" s="45" t="s">
        <v>194</v>
      </c>
      <c r="C142" s="46"/>
      <c r="D142" s="47">
        <f>SUM(D91:D141)</f>
        <v>97554897</v>
      </c>
      <c r="E142" s="47">
        <f t="shared" ref="E142:G142" si="3">SUM(E91:E141)</f>
        <v>95554897</v>
      </c>
      <c r="F142" s="47">
        <f t="shared" si="3"/>
        <v>37487738</v>
      </c>
      <c r="G142" s="47">
        <f t="shared" si="3"/>
        <v>58067159</v>
      </c>
      <c r="H142" s="55"/>
      <c r="L142" s="25"/>
      <c r="M142" s="25"/>
    </row>
    <row r="143" spans="1:13" s="11" customFormat="1" ht="15" customHeight="1" x14ac:dyDescent="0.3">
      <c r="A143" s="38"/>
      <c r="B143" s="9"/>
      <c r="C143" s="26"/>
      <c r="D143" s="26"/>
      <c r="E143" s="27"/>
      <c r="F143" s="27"/>
      <c r="H143" s="55"/>
      <c r="L143" s="25"/>
      <c r="M143" s="25"/>
    </row>
    <row r="144" spans="1:13" s="11" customFormat="1" ht="15" customHeight="1" x14ac:dyDescent="0.3">
      <c r="A144" s="38"/>
      <c r="B144" s="9"/>
      <c r="C144" s="26"/>
      <c r="D144" s="26"/>
      <c r="E144" s="27"/>
      <c r="F144" s="27"/>
      <c r="H144" s="55"/>
      <c r="L144" s="25"/>
      <c r="M144" s="25"/>
    </row>
    <row r="145" spans="1:13" s="11" customFormat="1" ht="15" customHeight="1" x14ac:dyDescent="0.3">
      <c r="A145" s="38"/>
      <c r="B145" s="9"/>
      <c r="C145" s="26"/>
      <c r="D145" s="54"/>
      <c r="E145" s="54"/>
      <c r="F145" s="54"/>
      <c r="G145" s="54"/>
      <c r="H145" s="55"/>
      <c r="L145" s="25"/>
      <c r="M145" s="25"/>
    </row>
    <row r="146" spans="1:13" s="11" customFormat="1" ht="15" customHeight="1" x14ac:dyDescent="0.3">
      <c r="A146" s="38"/>
      <c r="B146" s="28" t="s">
        <v>197</v>
      </c>
      <c r="C146" s="26"/>
      <c r="D146" s="26"/>
      <c r="E146" s="27"/>
      <c r="F146" s="27"/>
      <c r="H146" s="55"/>
      <c r="L146" s="25"/>
      <c r="M146" s="25"/>
    </row>
    <row r="147" spans="1:13" s="11" customFormat="1" ht="15" customHeight="1" x14ac:dyDescent="0.3">
      <c r="A147" s="38"/>
      <c r="B147" s="9"/>
      <c r="C147" s="26"/>
      <c r="D147" s="26"/>
      <c r="E147" s="27"/>
      <c r="F147" s="27"/>
      <c r="H147" s="55"/>
      <c r="L147" s="25"/>
      <c r="M147" s="25"/>
    </row>
    <row r="148" spans="1:13" s="11" customFormat="1" ht="33" customHeight="1" x14ac:dyDescent="0.25">
      <c r="A148" s="38"/>
      <c r="B148" s="42" t="s">
        <v>196</v>
      </c>
      <c r="C148" s="43" t="s">
        <v>0</v>
      </c>
      <c r="D148" s="43" t="s">
        <v>1</v>
      </c>
      <c r="E148" s="44" t="s">
        <v>191</v>
      </c>
      <c r="F148" s="44" t="str">
        <f>+F13</f>
        <v>Ejecución al 30/06/2018</v>
      </c>
      <c r="G148" s="44" t="str">
        <f>+G13</f>
        <v>Saldo</v>
      </c>
      <c r="H148" s="55"/>
    </row>
    <row r="149" spans="1:13" ht="20.100000000000001" customHeight="1" x14ac:dyDescent="0.3">
      <c r="A149" s="39" t="s">
        <v>146</v>
      </c>
      <c r="B149" s="22" t="s">
        <v>3</v>
      </c>
      <c r="C149" s="23" t="s">
        <v>4</v>
      </c>
      <c r="D149" s="24">
        <v>679680511</v>
      </c>
      <c r="E149" s="24">
        <v>679680511</v>
      </c>
      <c r="F149" s="24">
        <v>364881042</v>
      </c>
      <c r="G149" s="24">
        <f t="shared" ref="G149:G190" si="4">+E149-F149</f>
        <v>314799469</v>
      </c>
      <c r="H149" s="55"/>
      <c r="I149" s="6"/>
    </row>
    <row r="150" spans="1:13" ht="20.100000000000001" customHeight="1" x14ac:dyDescent="0.3">
      <c r="A150" s="39" t="s">
        <v>146</v>
      </c>
      <c r="B150" s="22" t="s">
        <v>5</v>
      </c>
      <c r="C150" s="23" t="s">
        <v>6</v>
      </c>
      <c r="D150" s="24">
        <v>56493057</v>
      </c>
      <c r="E150" s="24">
        <v>56493057</v>
      </c>
      <c r="F150" s="24">
        <v>30988095</v>
      </c>
      <c r="G150" s="24">
        <f t="shared" si="4"/>
        <v>25504962</v>
      </c>
      <c r="H150" s="55"/>
      <c r="I150" s="6"/>
    </row>
    <row r="151" spans="1:13" ht="20.100000000000001" customHeight="1" x14ac:dyDescent="0.3">
      <c r="A151" s="39" t="s">
        <v>146</v>
      </c>
      <c r="B151" s="22" t="s">
        <v>7</v>
      </c>
      <c r="C151" s="23" t="s">
        <v>8</v>
      </c>
      <c r="D151" s="24">
        <v>193884170</v>
      </c>
      <c r="E151" s="24">
        <v>193884170</v>
      </c>
      <c r="F151" s="24">
        <v>104422618</v>
      </c>
      <c r="G151" s="24">
        <f t="shared" si="4"/>
        <v>89461552</v>
      </c>
      <c r="H151" s="55"/>
      <c r="I151" s="6"/>
    </row>
    <row r="152" spans="1:13" ht="20.100000000000001" customHeight="1" x14ac:dyDescent="0.3">
      <c r="A152" s="39" t="s">
        <v>146</v>
      </c>
      <c r="B152" s="22" t="s">
        <v>9</v>
      </c>
      <c r="C152" s="23" t="s">
        <v>10</v>
      </c>
      <c r="D152" s="24">
        <v>38690621</v>
      </c>
      <c r="E152" s="24">
        <v>38690621</v>
      </c>
      <c r="F152" s="24">
        <v>24713365</v>
      </c>
      <c r="G152" s="24">
        <f t="shared" si="4"/>
        <v>13977256</v>
      </c>
      <c r="H152" s="55"/>
      <c r="I152" s="6"/>
    </row>
    <row r="153" spans="1:13" ht="20.100000000000001" customHeight="1" x14ac:dyDescent="0.3">
      <c r="A153" s="39" t="s">
        <v>146</v>
      </c>
      <c r="B153" s="22" t="s">
        <v>19</v>
      </c>
      <c r="C153" s="23" t="s">
        <v>20</v>
      </c>
      <c r="D153" s="24">
        <v>7635540</v>
      </c>
      <c r="E153" s="24">
        <v>7635540</v>
      </c>
      <c r="F153" s="24">
        <v>5779320</v>
      </c>
      <c r="G153" s="24">
        <f t="shared" si="4"/>
        <v>1856220</v>
      </c>
      <c r="H153" s="55"/>
      <c r="I153" s="6"/>
    </row>
    <row r="154" spans="1:13" ht="20.100000000000001" customHeight="1" x14ac:dyDescent="0.3">
      <c r="A154" s="39" t="s">
        <v>146</v>
      </c>
      <c r="B154" s="22" t="s">
        <v>21</v>
      </c>
      <c r="C154" s="23" t="s">
        <v>22</v>
      </c>
      <c r="D154" s="24">
        <v>635573</v>
      </c>
      <c r="E154" s="24">
        <v>635573</v>
      </c>
      <c r="F154" s="24">
        <v>635573</v>
      </c>
      <c r="G154" s="24">
        <f t="shared" si="4"/>
        <v>0</v>
      </c>
      <c r="H154" s="55"/>
      <c r="I154" s="6"/>
    </row>
    <row r="155" spans="1:13" ht="20.100000000000001" customHeight="1" x14ac:dyDescent="0.3">
      <c r="A155" s="39" t="s">
        <v>146</v>
      </c>
      <c r="B155" s="22" t="s">
        <v>23</v>
      </c>
      <c r="C155" s="23" t="s">
        <v>24</v>
      </c>
      <c r="D155" s="24">
        <v>619955</v>
      </c>
      <c r="E155" s="24">
        <v>619955</v>
      </c>
      <c r="F155" s="24">
        <v>619955</v>
      </c>
      <c r="G155" s="24">
        <f t="shared" si="4"/>
        <v>0</v>
      </c>
      <c r="H155" s="55"/>
      <c r="I155" s="6"/>
    </row>
    <row r="156" spans="1:13" ht="20.100000000000001" customHeight="1" x14ac:dyDescent="0.3">
      <c r="A156" s="39" t="s">
        <v>146</v>
      </c>
      <c r="B156" s="22" t="s">
        <v>27</v>
      </c>
      <c r="C156" s="23" t="s">
        <v>134</v>
      </c>
      <c r="D156" s="24">
        <v>246223</v>
      </c>
      <c r="E156" s="24">
        <v>246223</v>
      </c>
      <c r="F156" s="24">
        <v>0</v>
      </c>
      <c r="G156" s="24">
        <f t="shared" si="4"/>
        <v>246223</v>
      </c>
      <c r="H156" s="55"/>
      <c r="I156" s="6"/>
    </row>
    <row r="157" spans="1:13" ht="20.100000000000001" customHeight="1" x14ac:dyDescent="0.3">
      <c r="A157" s="39"/>
      <c r="B157" s="22" t="s">
        <v>29</v>
      </c>
      <c r="C157" s="23" t="s">
        <v>135</v>
      </c>
      <c r="D157" s="24">
        <v>19687</v>
      </c>
      <c r="E157" s="24">
        <v>19687</v>
      </c>
      <c r="F157" s="24">
        <v>18212</v>
      </c>
      <c r="G157" s="24">
        <f t="shared" si="4"/>
        <v>1475</v>
      </c>
      <c r="H157" s="55"/>
      <c r="I157" s="6"/>
    </row>
    <row r="158" spans="1:13" ht="20.100000000000001" customHeight="1" x14ac:dyDescent="0.3">
      <c r="A158" s="39"/>
      <c r="B158" s="22" t="s">
        <v>31</v>
      </c>
      <c r="C158" s="23" t="s">
        <v>32</v>
      </c>
      <c r="D158" s="24">
        <v>1341036</v>
      </c>
      <c r="E158" s="24">
        <v>2302036</v>
      </c>
      <c r="F158" s="24">
        <v>2302036</v>
      </c>
      <c r="G158" s="24">
        <f t="shared" si="4"/>
        <v>0</v>
      </c>
      <c r="H158" s="55"/>
      <c r="I158" s="6"/>
    </row>
    <row r="159" spans="1:13" ht="20.100000000000001" customHeight="1" x14ac:dyDescent="0.3">
      <c r="A159" s="39"/>
      <c r="B159" s="22" t="s">
        <v>33</v>
      </c>
      <c r="C159" s="23" t="s">
        <v>34</v>
      </c>
      <c r="D159" s="24">
        <v>831003</v>
      </c>
      <c r="E159" s="24">
        <v>831003</v>
      </c>
      <c r="F159" s="24">
        <v>623620</v>
      </c>
      <c r="G159" s="24">
        <f t="shared" si="4"/>
        <v>207383</v>
      </c>
      <c r="H159" s="55"/>
      <c r="I159" s="6"/>
    </row>
    <row r="160" spans="1:13" ht="20.100000000000001" customHeight="1" x14ac:dyDescent="0.3">
      <c r="A160" s="39"/>
      <c r="B160" s="22" t="s">
        <v>35</v>
      </c>
      <c r="C160" s="23" t="s">
        <v>147</v>
      </c>
      <c r="D160" s="24">
        <v>307779</v>
      </c>
      <c r="E160" s="24">
        <v>307779</v>
      </c>
      <c r="F160" s="24">
        <v>142494</v>
      </c>
      <c r="G160" s="24">
        <f t="shared" si="4"/>
        <v>165285</v>
      </c>
      <c r="H160" s="55"/>
      <c r="I160" s="6"/>
    </row>
    <row r="161" spans="1:9" ht="20.100000000000001" customHeight="1" x14ac:dyDescent="0.3">
      <c r="A161" s="39"/>
      <c r="B161" s="22" t="s">
        <v>37</v>
      </c>
      <c r="C161" s="23" t="s">
        <v>38</v>
      </c>
      <c r="D161" s="24">
        <v>246223</v>
      </c>
      <c r="E161" s="24">
        <v>246223</v>
      </c>
      <c r="F161" s="24">
        <v>1568</v>
      </c>
      <c r="G161" s="24">
        <f t="shared" si="4"/>
        <v>244655</v>
      </c>
      <c r="H161" s="55"/>
      <c r="I161" s="6"/>
    </row>
    <row r="162" spans="1:9" ht="20.100000000000001" customHeight="1" x14ac:dyDescent="0.3">
      <c r="A162" s="39"/>
      <c r="B162" s="22" t="s">
        <v>39</v>
      </c>
      <c r="C162" s="23" t="s">
        <v>40</v>
      </c>
      <c r="D162" s="24">
        <v>123112</v>
      </c>
      <c r="E162" s="24">
        <v>123112</v>
      </c>
      <c r="F162" s="24">
        <v>0</v>
      </c>
      <c r="G162" s="24">
        <f t="shared" si="4"/>
        <v>123112</v>
      </c>
      <c r="H162" s="55"/>
      <c r="I162" s="6"/>
    </row>
    <row r="163" spans="1:9" ht="20.100000000000001" customHeight="1" x14ac:dyDescent="0.3">
      <c r="A163" s="39"/>
      <c r="B163" s="22" t="s">
        <v>41</v>
      </c>
      <c r="C163" s="23" t="s">
        <v>42</v>
      </c>
      <c r="D163" s="24">
        <v>1600197</v>
      </c>
      <c r="E163" s="24">
        <v>189197</v>
      </c>
      <c r="F163" s="24">
        <v>128245</v>
      </c>
      <c r="G163" s="24">
        <f t="shared" si="4"/>
        <v>60952</v>
      </c>
      <c r="H163" s="55"/>
      <c r="I163" s="6"/>
    </row>
    <row r="164" spans="1:9" ht="20.100000000000001" customHeight="1" x14ac:dyDescent="0.3">
      <c r="A164" s="39" t="s">
        <v>146</v>
      </c>
      <c r="B164" s="22" t="s">
        <v>43</v>
      </c>
      <c r="C164" s="23" t="s">
        <v>136</v>
      </c>
      <c r="D164" s="24">
        <v>2597155</v>
      </c>
      <c r="E164" s="24">
        <v>3997155</v>
      </c>
      <c r="F164" s="24">
        <v>2872046</v>
      </c>
      <c r="G164" s="24">
        <f t="shared" si="4"/>
        <v>1125109</v>
      </c>
      <c r="H164" s="55"/>
      <c r="I164" s="6"/>
    </row>
    <row r="165" spans="1:9" ht="20.100000000000001" customHeight="1" x14ac:dyDescent="0.3">
      <c r="A165" s="39" t="s">
        <v>146</v>
      </c>
      <c r="B165" s="22" t="s">
        <v>45</v>
      </c>
      <c r="C165" s="23" t="s">
        <v>46</v>
      </c>
      <c r="D165" s="24">
        <v>420325</v>
      </c>
      <c r="E165" s="24">
        <v>640325</v>
      </c>
      <c r="F165" s="24">
        <v>439535</v>
      </c>
      <c r="G165" s="24">
        <f t="shared" si="4"/>
        <v>200790</v>
      </c>
      <c r="H165" s="55"/>
      <c r="I165" s="6"/>
    </row>
    <row r="166" spans="1:9" ht="20.100000000000001" customHeight="1" x14ac:dyDescent="0.3">
      <c r="A166" s="39" t="s">
        <v>146</v>
      </c>
      <c r="B166" s="22" t="s">
        <v>49</v>
      </c>
      <c r="C166" s="23" t="s">
        <v>50</v>
      </c>
      <c r="D166" s="24">
        <v>1673804</v>
      </c>
      <c r="E166" s="24">
        <v>1673804</v>
      </c>
      <c r="F166" s="24">
        <v>863904</v>
      </c>
      <c r="G166" s="24">
        <f t="shared" si="4"/>
        <v>809900</v>
      </c>
      <c r="H166" s="55"/>
      <c r="I166" s="6"/>
    </row>
    <row r="167" spans="1:9" ht="20.100000000000001" customHeight="1" x14ac:dyDescent="0.3">
      <c r="A167" s="39" t="s">
        <v>146</v>
      </c>
      <c r="B167" s="22" t="s">
        <v>51</v>
      </c>
      <c r="C167" s="23" t="s">
        <v>52</v>
      </c>
      <c r="D167" s="24">
        <v>5716</v>
      </c>
      <c r="E167" s="24">
        <v>5716</v>
      </c>
      <c r="F167" s="24">
        <v>5716</v>
      </c>
      <c r="G167" s="24">
        <f t="shared" si="4"/>
        <v>0</v>
      </c>
      <c r="H167" s="55"/>
      <c r="I167" s="6"/>
    </row>
    <row r="168" spans="1:9" ht="20.100000000000001" customHeight="1" x14ac:dyDescent="0.3">
      <c r="A168" s="39" t="s">
        <v>146</v>
      </c>
      <c r="B168" s="22" t="s">
        <v>138</v>
      </c>
      <c r="C168" s="23" t="s">
        <v>139</v>
      </c>
      <c r="D168" s="24">
        <v>18846313</v>
      </c>
      <c r="E168" s="24">
        <v>25918313</v>
      </c>
      <c r="F168" s="24">
        <v>12100326</v>
      </c>
      <c r="G168" s="24">
        <f t="shared" si="4"/>
        <v>13817987</v>
      </c>
      <c r="H168" s="55"/>
      <c r="I168" s="6"/>
    </row>
    <row r="169" spans="1:9" ht="20.100000000000001" customHeight="1" x14ac:dyDescent="0.3">
      <c r="A169" s="39" t="s">
        <v>146</v>
      </c>
      <c r="B169" s="22" t="s">
        <v>53</v>
      </c>
      <c r="C169" s="23" t="s">
        <v>54</v>
      </c>
      <c r="D169" s="24">
        <v>3316263</v>
      </c>
      <c r="E169" s="24">
        <v>3316263</v>
      </c>
      <c r="F169" s="24">
        <v>2506090</v>
      </c>
      <c r="G169" s="24">
        <f t="shared" si="4"/>
        <v>810173</v>
      </c>
      <c r="H169" s="55"/>
      <c r="I169" s="6"/>
    </row>
    <row r="170" spans="1:9" ht="20.100000000000001" customHeight="1" x14ac:dyDescent="0.3">
      <c r="A170" s="39" t="s">
        <v>146</v>
      </c>
      <c r="B170" s="22" t="s">
        <v>55</v>
      </c>
      <c r="C170" s="23" t="s">
        <v>56</v>
      </c>
      <c r="D170" s="24">
        <v>4303521</v>
      </c>
      <c r="E170" s="24">
        <v>4303521</v>
      </c>
      <c r="F170" s="24">
        <v>4303521</v>
      </c>
      <c r="G170" s="24">
        <f t="shared" si="4"/>
        <v>0</v>
      </c>
      <c r="H170" s="55"/>
      <c r="I170" s="6"/>
    </row>
    <row r="171" spans="1:9" ht="20.100000000000001" customHeight="1" x14ac:dyDescent="0.3">
      <c r="A171" s="39" t="s">
        <v>146</v>
      </c>
      <c r="B171" s="22" t="s">
        <v>59</v>
      </c>
      <c r="C171" s="23" t="s">
        <v>60</v>
      </c>
      <c r="D171" s="24">
        <v>16827723</v>
      </c>
      <c r="E171" s="24">
        <v>9135723</v>
      </c>
      <c r="F171" s="24">
        <v>3802835</v>
      </c>
      <c r="G171" s="24">
        <f t="shared" si="4"/>
        <v>5332888</v>
      </c>
      <c r="H171" s="55"/>
      <c r="I171" s="6"/>
    </row>
    <row r="172" spans="1:9" ht="20.100000000000001" customHeight="1" x14ac:dyDescent="0.3">
      <c r="A172" s="39" t="s">
        <v>146</v>
      </c>
      <c r="B172" s="22" t="s">
        <v>61</v>
      </c>
      <c r="C172" s="23" t="s">
        <v>140</v>
      </c>
      <c r="D172" s="24">
        <v>1325837</v>
      </c>
      <c r="E172" s="24">
        <v>5325837</v>
      </c>
      <c r="F172" s="24">
        <v>3553953</v>
      </c>
      <c r="G172" s="24">
        <f t="shared" si="4"/>
        <v>1771884</v>
      </c>
      <c r="H172" s="55"/>
      <c r="I172" s="6"/>
    </row>
    <row r="173" spans="1:9" ht="20.100000000000001" customHeight="1" x14ac:dyDescent="0.3">
      <c r="A173" s="39" t="s">
        <v>146</v>
      </c>
      <c r="B173" s="22" t="s">
        <v>63</v>
      </c>
      <c r="C173" s="23" t="s">
        <v>148</v>
      </c>
      <c r="D173" s="24">
        <v>11087355</v>
      </c>
      <c r="E173" s="24">
        <v>11087355</v>
      </c>
      <c r="F173" s="24">
        <v>6534889</v>
      </c>
      <c r="G173" s="24">
        <f t="shared" si="4"/>
        <v>4552466</v>
      </c>
      <c r="H173" s="55"/>
      <c r="I173" s="6"/>
    </row>
    <row r="174" spans="1:9" ht="20.100000000000001" customHeight="1" x14ac:dyDescent="0.3">
      <c r="A174" s="39" t="s">
        <v>146</v>
      </c>
      <c r="B174" s="22" t="s">
        <v>65</v>
      </c>
      <c r="C174" s="23" t="s">
        <v>58</v>
      </c>
      <c r="D174" s="24">
        <v>1939807</v>
      </c>
      <c r="E174" s="24">
        <v>1939807</v>
      </c>
      <c r="F174" s="24">
        <v>609290</v>
      </c>
      <c r="G174" s="24">
        <f t="shared" si="4"/>
        <v>1330517</v>
      </c>
      <c r="H174" s="55"/>
      <c r="I174" s="6"/>
    </row>
    <row r="175" spans="1:9" ht="20.100000000000001" customHeight="1" x14ac:dyDescent="0.3">
      <c r="A175" s="39" t="s">
        <v>146</v>
      </c>
      <c r="B175" s="22" t="s">
        <v>78</v>
      </c>
      <c r="C175" s="23" t="s">
        <v>79</v>
      </c>
      <c r="D175" s="24">
        <v>1931488</v>
      </c>
      <c r="E175" s="24">
        <v>1931488</v>
      </c>
      <c r="F175" s="24">
        <v>895885</v>
      </c>
      <c r="G175" s="24">
        <f t="shared" si="4"/>
        <v>1035603</v>
      </c>
      <c r="H175" s="55"/>
      <c r="I175" s="6"/>
    </row>
    <row r="176" spans="1:9" ht="20.100000000000001" customHeight="1" x14ac:dyDescent="0.3">
      <c r="A176" s="39" t="s">
        <v>146</v>
      </c>
      <c r="B176" s="22" t="s">
        <v>80</v>
      </c>
      <c r="C176" s="23" t="s">
        <v>149</v>
      </c>
      <c r="D176" s="24">
        <v>642949</v>
      </c>
      <c r="E176" s="24">
        <v>642949</v>
      </c>
      <c r="F176" s="24">
        <v>19896</v>
      </c>
      <c r="G176" s="24">
        <f t="shared" si="4"/>
        <v>623053</v>
      </c>
      <c r="H176" s="55"/>
      <c r="I176" s="6"/>
    </row>
    <row r="177" spans="1:13" ht="20.100000000000001" customHeight="1" x14ac:dyDescent="0.3">
      <c r="A177" s="39" t="s">
        <v>146</v>
      </c>
      <c r="B177" s="22" t="s">
        <v>82</v>
      </c>
      <c r="C177" s="23" t="s">
        <v>150</v>
      </c>
      <c r="D177" s="24">
        <v>3184539</v>
      </c>
      <c r="E177" s="24">
        <v>3184539</v>
      </c>
      <c r="F177" s="24">
        <v>1766106</v>
      </c>
      <c r="G177" s="24">
        <f t="shared" si="4"/>
        <v>1418433</v>
      </c>
      <c r="H177" s="55"/>
      <c r="I177" s="6"/>
    </row>
    <row r="178" spans="1:13" ht="20.100000000000001" customHeight="1" x14ac:dyDescent="0.3">
      <c r="A178" s="39" t="s">
        <v>146</v>
      </c>
      <c r="B178" s="22" t="s">
        <v>84</v>
      </c>
      <c r="C178" s="23" t="s">
        <v>151</v>
      </c>
      <c r="D178" s="24">
        <v>7100898</v>
      </c>
      <c r="E178" s="24">
        <v>7100898</v>
      </c>
      <c r="F178" s="24">
        <v>2059530</v>
      </c>
      <c r="G178" s="24">
        <f t="shared" si="4"/>
        <v>5041368</v>
      </c>
      <c r="H178" s="55"/>
      <c r="I178" s="6"/>
    </row>
    <row r="179" spans="1:13" ht="20.100000000000001" customHeight="1" x14ac:dyDescent="0.3">
      <c r="A179" s="39" t="s">
        <v>146</v>
      </c>
      <c r="B179" s="22" t="s">
        <v>86</v>
      </c>
      <c r="C179" s="23" t="s">
        <v>87</v>
      </c>
      <c r="D179" s="24">
        <v>1150962</v>
      </c>
      <c r="E179" s="24">
        <v>1150962</v>
      </c>
      <c r="F179" s="24">
        <v>162147</v>
      </c>
      <c r="G179" s="24">
        <f t="shared" si="4"/>
        <v>988815</v>
      </c>
      <c r="H179" s="55"/>
      <c r="I179" s="6"/>
    </row>
    <row r="180" spans="1:13" ht="20.100000000000001" customHeight="1" x14ac:dyDescent="0.3">
      <c r="A180" s="39" t="s">
        <v>146</v>
      </c>
      <c r="B180" s="22" t="s">
        <v>88</v>
      </c>
      <c r="C180" s="23" t="s">
        <v>89</v>
      </c>
      <c r="D180" s="24">
        <v>9200389</v>
      </c>
      <c r="E180" s="24">
        <v>9200389</v>
      </c>
      <c r="F180" s="24">
        <v>7321384</v>
      </c>
      <c r="G180" s="24">
        <f t="shared" si="4"/>
        <v>1879005</v>
      </c>
      <c r="H180" s="55"/>
      <c r="I180" s="6"/>
    </row>
    <row r="181" spans="1:13" ht="20.100000000000001" customHeight="1" x14ac:dyDescent="0.3">
      <c r="A181" s="39" t="s">
        <v>146</v>
      </c>
      <c r="B181" s="22" t="s">
        <v>93</v>
      </c>
      <c r="C181" s="23" t="s">
        <v>94</v>
      </c>
      <c r="D181" s="24">
        <v>554527</v>
      </c>
      <c r="E181" s="24">
        <v>554527</v>
      </c>
      <c r="F181" s="24">
        <v>0</v>
      </c>
      <c r="G181" s="24">
        <f t="shared" si="4"/>
        <v>554527</v>
      </c>
      <c r="H181" s="55"/>
      <c r="I181" s="6"/>
    </row>
    <row r="182" spans="1:13" ht="20.100000000000001" customHeight="1" x14ac:dyDescent="0.3">
      <c r="A182" s="39" t="s">
        <v>146</v>
      </c>
      <c r="B182" s="22" t="s">
        <v>95</v>
      </c>
      <c r="C182" s="23" t="s">
        <v>96</v>
      </c>
      <c r="D182" s="24">
        <v>554527</v>
      </c>
      <c r="E182" s="24">
        <v>554527</v>
      </c>
      <c r="F182" s="24">
        <v>0</v>
      </c>
      <c r="G182" s="24">
        <f t="shared" si="4"/>
        <v>554527</v>
      </c>
      <c r="H182" s="55"/>
      <c r="I182" s="6"/>
    </row>
    <row r="183" spans="1:13" ht="20.100000000000001" customHeight="1" x14ac:dyDescent="0.3">
      <c r="A183" s="39" t="s">
        <v>146</v>
      </c>
      <c r="B183" s="22" t="s">
        <v>97</v>
      </c>
      <c r="C183" s="23" t="s">
        <v>98</v>
      </c>
      <c r="D183" s="24">
        <v>1543079</v>
      </c>
      <c r="E183" s="24">
        <v>1363079</v>
      </c>
      <c r="F183" s="24">
        <v>329474</v>
      </c>
      <c r="G183" s="24">
        <f t="shared" si="4"/>
        <v>1033605</v>
      </c>
      <c r="H183" s="55"/>
      <c r="I183" s="6"/>
    </row>
    <row r="184" spans="1:13" ht="20.100000000000001" customHeight="1" x14ac:dyDescent="0.3">
      <c r="A184" s="39" t="s">
        <v>146</v>
      </c>
      <c r="B184" s="22" t="s">
        <v>234</v>
      </c>
      <c r="C184" s="23" t="s">
        <v>42</v>
      </c>
      <c r="D184" s="24">
        <v>0</v>
      </c>
      <c r="E184" s="24">
        <v>180000</v>
      </c>
      <c r="F184" s="24">
        <v>100304</v>
      </c>
      <c r="G184" s="24">
        <f t="shared" si="4"/>
        <v>79696</v>
      </c>
      <c r="H184" s="55"/>
      <c r="I184" s="6"/>
    </row>
    <row r="185" spans="1:13" ht="20.100000000000001" customHeight="1" x14ac:dyDescent="0.3">
      <c r="A185" s="39" t="s">
        <v>146</v>
      </c>
      <c r="B185" s="22" t="s">
        <v>101</v>
      </c>
      <c r="C185" s="23" t="s">
        <v>152</v>
      </c>
      <c r="D185" s="24">
        <v>521778</v>
      </c>
      <c r="E185" s="24">
        <v>521778</v>
      </c>
      <c r="F185" s="24">
        <v>279604</v>
      </c>
      <c r="G185" s="24">
        <f t="shared" si="4"/>
        <v>242174</v>
      </c>
      <c r="H185" s="55"/>
      <c r="I185" s="6"/>
    </row>
    <row r="186" spans="1:13" ht="20.100000000000001" customHeight="1" x14ac:dyDescent="0.3">
      <c r="A186" s="39" t="s">
        <v>146</v>
      </c>
      <c r="B186" s="22" t="s">
        <v>105</v>
      </c>
      <c r="C186" s="23" t="s">
        <v>58</v>
      </c>
      <c r="D186" s="24">
        <v>5210256</v>
      </c>
      <c r="E186" s="24">
        <v>210256</v>
      </c>
      <c r="F186" s="24">
        <v>0</v>
      </c>
      <c r="G186" s="24">
        <f t="shared" si="4"/>
        <v>210256</v>
      </c>
      <c r="H186" s="55"/>
      <c r="I186" s="6"/>
    </row>
    <row r="187" spans="1:13" ht="20.100000000000001" customHeight="1" x14ac:dyDescent="0.3">
      <c r="A187" s="39" t="s">
        <v>146</v>
      </c>
      <c r="B187" s="22" t="s">
        <v>110</v>
      </c>
      <c r="C187" s="23" t="s">
        <v>111</v>
      </c>
      <c r="D187" s="24">
        <v>33479407</v>
      </c>
      <c r="E187" s="24">
        <v>33479407</v>
      </c>
      <c r="F187" s="24">
        <v>5840903</v>
      </c>
      <c r="G187" s="24">
        <f t="shared" si="4"/>
        <v>27638504</v>
      </c>
      <c r="H187" s="55"/>
      <c r="I187" s="6"/>
    </row>
    <row r="188" spans="1:13" ht="20.100000000000001" customHeight="1" x14ac:dyDescent="0.3">
      <c r="A188" s="39" t="s">
        <v>146</v>
      </c>
      <c r="B188" s="22" t="s">
        <v>112</v>
      </c>
      <c r="C188" s="23" t="s">
        <v>113</v>
      </c>
      <c r="D188" s="24">
        <v>834023</v>
      </c>
      <c r="E188" s="24">
        <v>834023</v>
      </c>
      <c r="F188" s="24">
        <v>267905</v>
      </c>
      <c r="G188" s="24">
        <f t="shared" si="4"/>
        <v>566118</v>
      </c>
      <c r="H188" s="55"/>
      <c r="I188" s="6"/>
    </row>
    <row r="189" spans="1:13" ht="20.100000000000001" customHeight="1" x14ac:dyDescent="0.3">
      <c r="A189" s="39" t="s">
        <v>146</v>
      </c>
      <c r="B189" s="22" t="s">
        <v>114</v>
      </c>
      <c r="C189" s="23" t="s">
        <v>153</v>
      </c>
      <c r="D189" s="24">
        <v>7928567</v>
      </c>
      <c r="E189" s="24">
        <v>7928567</v>
      </c>
      <c r="F189" s="24">
        <v>1492000</v>
      </c>
      <c r="G189" s="24">
        <f t="shared" si="4"/>
        <v>6436567</v>
      </c>
      <c r="H189" s="55"/>
      <c r="I189" s="6"/>
    </row>
    <row r="190" spans="1:13" ht="20.100000000000001" customHeight="1" x14ac:dyDescent="0.3">
      <c r="A190" s="39" t="s">
        <v>146</v>
      </c>
      <c r="B190" s="22" t="s">
        <v>118</v>
      </c>
      <c r="C190" s="23" t="s">
        <v>119</v>
      </c>
      <c r="D190" s="24">
        <v>20720304</v>
      </c>
      <c r="E190" s="24">
        <v>20720304</v>
      </c>
      <c r="F190" s="24">
        <v>13517756</v>
      </c>
      <c r="G190" s="24">
        <f t="shared" si="4"/>
        <v>7202548</v>
      </c>
      <c r="H190" s="55"/>
      <c r="I190" s="6"/>
    </row>
    <row r="191" spans="1:13" s="11" customFormat="1" ht="24" customHeight="1" x14ac:dyDescent="0.3">
      <c r="A191" s="38"/>
      <c r="B191" s="45" t="s">
        <v>194</v>
      </c>
      <c r="C191" s="46"/>
      <c r="D191" s="47">
        <f>SUM(D149:D190)</f>
        <v>1139256199</v>
      </c>
      <c r="E191" s="47">
        <f t="shared" ref="E191:G191" si="5">SUM(E149:E190)</f>
        <v>1138806199</v>
      </c>
      <c r="F191" s="47">
        <f t="shared" si="5"/>
        <v>606901142</v>
      </c>
      <c r="G191" s="47">
        <f t="shared" si="5"/>
        <v>531905057</v>
      </c>
      <c r="H191" s="55"/>
      <c r="L191" s="25"/>
      <c r="M191" s="25"/>
    </row>
    <row r="192" spans="1:13" s="11" customFormat="1" ht="15" customHeight="1" x14ac:dyDescent="0.3">
      <c r="A192" s="38"/>
      <c r="B192" s="9"/>
      <c r="C192" s="26"/>
      <c r="D192" s="26"/>
      <c r="E192" s="27"/>
      <c r="F192" s="27"/>
      <c r="H192" s="55"/>
      <c r="L192" s="25"/>
      <c r="M192" s="25"/>
    </row>
    <row r="193" spans="1:13" s="11" customFormat="1" ht="15" customHeight="1" x14ac:dyDescent="0.3">
      <c r="A193" s="38"/>
      <c r="B193" s="9"/>
      <c r="C193" s="26"/>
      <c r="D193" s="54"/>
      <c r="E193" s="54"/>
      <c r="F193" s="54"/>
      <c r="G193" s="54"/>
      <c r="H193" s="55"/>
      <c r="L193" s="25"/>
      <c r="M193" s="25"/>
    </row>
    <row r="194" spans="1:13" s="11" customFormat="1" ht="15" customHeight="1" x14ac:dyDescent="0.3">
      <c r="A194" s="38"/>
      <c r="B194" s="9"/>
      <c r="C194" s="26"/>
      <c r="D194" s="54"/>
      <c r="E194" s="54"/>
      <c r="F194" s="54"/>
      <c r="G194" s="54"/>
      <c r="H194" s="55"/>
      <c r="L194" s="25"/>
      <c r="M194" s="25"/>
    </row>
    <row r="195" spans="1:13" s="11" customFormat="1" ht="15" customHeight="1" x14ac:dyDescent="0.3">
      <c r="A195" s="38"/>
      <c r="B195" s="28" t="s">
        <v>198</v>
      </c>
      <c r="C195" s="26"/>
      <c r="D195" s="26"/>
      <c r="E195" s="27"/>
      <c r="F195" s="27"/>
      <c r="H195" s="55"/>
      <c r="L195" s="25"/>
      <c r="M195" s="25"/>
    </row>
    <row r="196" spans="1:13" s="11" customFormat="1" ht="15" customHeight="1" x14ac:dyDescent="0.3">
      <c r="A196" s="38"/>
      <c r="B196" s="9"/>
      <c r="C196" s="26"/>
      <c r="D196" s="26"/>
      <c r="E196" s="27"/>
      <c r="F196" s="27"/>
      <c r="H196" s="55"/>
      <c r="L196" s="25"/>
      <c r="M196" s="25"/>
    </row>
    <row r="197" spans="1:13" s="11" customFormat="1" ht="33" customHeight="1" x14ac:dyDescent="0.25">
      <c r="A197" s="38"/>
      <c r="B197" s="42" t="s">
        <v>190</v>
      </c>
      <c r="C197" s="43" t="s">
        <v>0</v>
      </c>
      <c r="D197" s="43" t="s">
        <v>1</v>
      </c>
      <c r="E197" s="44" t="s">
        <v>191</v>
      </c>
      <c r="F197" s="44" t="str">
        <f>+F13</f>
        <v>Ejecución al 30/06/2018</v>
      </c>
      <c r="G197" s="44" t="str">
        <f>+G13</f>
        <v>Saldo</v>
      </c>
      <c r="H197" s="55"/>
    </row>
    <row r="198" spans="1:13" ht="20.100000000000001" customHeight="1" x14ac:dyDescent="0.3">
      <c r="A198" s="39" t="s">
        <v>154</v>
      </c>
      <c r="B198" s="22" t="s">
        <v>3</v>
      </c>
      <c r="C198" s="23" t="s">
        <v>4</v>
      </c>
      <c r="D198" s="24">
        <v>557490711</v>
      </c>
      <c r="E198" s="24">
        <v>557490711</v>
      </c>
      <c r="F198" s="24">
        <v>273217228</v>
      </c>
      <c r="G198" s="24">
        <f t="shared" ref="G198:G241" si="6">+E198-F198</f>
        <v>284273483</v>
      </c>
      <c r="H198" s="55"/>
      <c r="I198" s="6"/>
    </row>
    <row r="199" spans="1:13" ht="20.100000000000001" customHeight="1" x14ac:dyDescent="0.3">
      <c r="A199" s="39" t="s">
        <v>154</v>
      </c>
      <c r="B199" s="22" t="s">
        <v>5</v>
      </c>
      <c r="C199" s="23" t="s">
        <v>6</v>
      </c>
      <c r="D199" s="24">
        <v>46604545</v>
      </c>
      <c r="E199" s="24">
        <v>46604545</v>
      </c>
      <c r="F199" s="24">
        <v>23374851</v>
      </c>
      <c r="G199" s="24">
        <f t="shared" si="6"/>
        <v>23229694</v>
      </c>
      <c r="H199" s="55"/>
      <c r="I199" s="6"/>
    </row>
    <row r="200" spans="1:13" ht="20.100000000000001" customHeight="1" x14ac:dyDescent="0.3">
      <c r="A200" s="39" t="s">
        <v>154</v>
      </c>
      <c r="B200" s="22" t="s">
        <v>7</v>
      </c>
      <c r="C200" s="23" t="s">
        <v>8</v>
      </c>
      <c r="D200" s="24">
        <v>159946799</v>
      </c>
      <c r="E200" s="24">
        <v>159946799</v>
      </c>
      <c r="F200" s="24">
        <v>78119122</v>
      </c>
      <c r="G200" s="24">
        <f t="shared" si="6"/>
        <v>81827677</v>
      </c>
      <c r="H200" s="55"/>
      <c r="I200" s="6"/>
    </row>
    <row r="201" spans="1:13" ht="20.100000000000001" customHeight="1" x14ac:dyDescent="0.3">
      <c r="A201" s="39" t="s">
        <v>154</v>
      </c>
      <c r="B201" s="22" t="s">
        <v>9</v>
      </c>
      <c r="C201" s="23" t="s">
        <v>10</v>
      </c>
      <c r="D201" s="24">
        <v>27280993</v>
      </c>
      <c r="E201" s="24">
        <v>27280993</v>
      </c>
      <c r="F201" s="24">
        <v>16480270</v>
      </c>
      <c r="G201" s="24">
        <f t="shared" si="6"/>
        <v>10800723</v>
      </c>
      <c r="H201" s="55"/>
      <c r="I201" s="6"/>
    </row>
    <row r="202" spans="1:13" ht="20.100000000000001" customHeight="1" x14ac:dyDescent="0.3">
      <c r="A202" s="39" t="s">
        <v>154</v>
      </c>
      <c r="B202" s="22" t="s">
        <v>19</v>
      </c>
      <c r="C202" s="23" t="s">
        <v>20</v>
      </c>
      <c r="D202" s="24">
        <v>5744820</v>
      </c>
      <c r="E202" s="24">
        <v>5744820</v>
      </c>
      <c r="F202" s="24">
        <v>4238292</v>
      </c>
      <c r="G202" s="24">
        <f t="shared" si="6"/>
        <v>1506528</v>
      </c>
      <c r="H202" s="55"/>
      <c r="I202" s="6"/>
    </row>
    <row r="203" spans="1:13" ht="20.100000000000001" customHeight="1" x14ac:dyDescent="0.3">
      <c r="A203" s="39" t="s">
        <v>154</v>
      </c>
      <c r="B203" s="22" t="s">
        <v>21</v>
      </c>
      <c r="C203" s="23" t="s">
        <v>22</v>
      </c>
      <c r="D203" s="24">
        <v>1124476</v>
      </c>
      <c r="E203" s="24">
        <v>1124476</v>
      </c>
      <c r="F203" s="24">
        <v>1097090</v>
      </c>
      <c r="G203" s="24">
        <f t="shared" si="6"/>
        <v>27386</v>
      </c>
      <c r="H203" s="55"/>
      <c r="I203" s="6"/>
    </row>
    <row r="204" spans="1:13" ht="20.100000000000001" customHeight="1" x14ac:dyDescent="0.3">
      <c r="A204" s="39" t="s">
        <v>154</v>
      </c>
      <c r="B204" s="22" t="s">
        <v>23</v>
      </c>
      <c r="C204" s="23" t="s">
        <v>24</v>
      </c>
      <c r="D204" s="24">
        <v>388628</v>
      </c>
      <c r="E204" s="24">
        <v>388628</v>
      </c>
      <c r="F204" s="24">
        <v>376623</v>
      </c>
      <c r="G204" s="24">
        <f t="shared" si="6"/>
        <v>12005</v>
      </c>
      <c r="H204" s="55"/>
      <c r="I204" s="6"/>
    </row>
    <row r="205" spans="1:13" ht="20.100000000000001" customHeight="1" x14ac:dyDescent="0.3">
      <c r="A205" s="39" t="s">
        <v>154</v>
      </c>
      <c r="B205" s="22" t="s">
        <v>27</v>
      </c>
      <c r="C205" s="23" t="s">
        <v>134</v>
      </c>
      <c r="D205" s="24">
        <v>154349</v>
      </c>
      <c r="E205" s="24">
        <v>154349</v>
      </c>
      <c r="F205" s="24">
        <v>0</v>
      </c>
      <c r="G205" s="24">
        <f t="shared" si="6"/>
        <v>154349</v>
      </c>
      <c r="H205" s="55"/>
      <c r="I205" s="6"/>
    </row>
    <row r="206" spans="1:13" ht="20.100000000000001" customHeight="1" x14ac:dyDescent="0.3">
      <c r="A206" s="39"/>
      <c r="B206" s="22" t="s">
        <v>29</v>
      </c>
      <c r="C206" s="23" t="s">
        <v>135</v>
      </c>
      <c r="D206" s="24">
        <v>59062</v>
      </c>
      <c r="E206" s="24">
        <v>59062</v>
      </c>
      <c r="F206" s="24">
        <v>34368</v>
      </c>
      <c r="G206" s="24">
        <f t="shared" si="6"/>
        <v>24694</v>
      </c>
      <c r="H206" s="55"/>
      <c r="I206" s="6"/>
    </row>
    <row r="207" spans="1:13" ht="20.100000000000001" customHeight="1" x14ac:dyDescent="0.3">
      <c r="A207" s="39"/>
      <c r="B207" s="22" t="s">
        <v>31</v>
      </c>
      <c r="C207" s="23" t="s">
        <v>155</v>
      </c>
      <c r="D207" s="24">
        <v>840650</v>
      </c>
      <c r="E207" s="24">
        <v>1438650</v>
      </c>
      <c r="F207" s="24">
        <v>1438650</v>
      </c>
      <c r="G207" s="24">
        <f t="shared" si="6"/>
        <v>0</v>
      </c>
      <c r="H207" s="55"/>
      <c r="I207" s="6"/>
    </row>
    <row r="208" spans="1:13" ht="20.100000000000001" customHeight="1" x14ac:dyDescent="0.3">
      <c r="A208" s="39"/>
      <c r="B208" s="22" t="s">
        <v>33</v>
      </c>
      <c r="C208" s="23" t="s">
        <v>34</v>
      </c>
      <c r="D208" s="24">
        <v>520927</v>
      </c>
      <c r="E208" s="24">
        <v>520927</v>
      </c>
      <c r="F208" s="24">
        <v>375414</v>
      </c>
      <c r="G208" s="24">
        <f t="shared" si="6"/>
        <v>145513</v>
      </c>
      <c r="H208" s="55"/>
      <c r="I208" s="6"/>
    </row>
    <row r="209" spans="1:9" ht="20.100000000000001" customHeight="1" x14ac:dyDescent="0.3">
      <c r="A209" s="39"/>
      <c r="B209" s="22" t="s">
        <v>35</v>
      </c>
      <c r="C209" s="23" t="s">
        <v>36</v>
      </c>
      <c r="D209" s="24">
        <v>192936</v>
      </c>
      <c r="E209" s="24">
        <v>192936</v>
      </c>
      <c r="F209" s="24">
        <v>88519</v>
      </c>
      <c r="G209" s="24">
        <f t="shared" si="6"/>
        <v>104417</v>
      </c>
      <c r="H209" s="55"/>
      <c r="I209" s="6"/>
    </row>
    <row r="210" spans="1:9" ht="20.100000000000001" customHeight="1" x14ac:dyDescent="0.3">
      <c r="A210" s="39"/>
      <c r="B210" s="22" t="s">
        <v>37</v>
      </c>
      <c r="C210" s="23" t="s">
        <v>156</v>
      </c>
      <c r="D210" s="24">
        <v>154349</v>
      </c>
      <c r="E210" s="24">
        <v>154349</v>
      </c>
      <c r="F210" s="24">
        <v>1320</v>
      </c>
      <c r="G210" s="24">
        <f t="shared" si="6"/>
        <v>153029</v>
      </c>
      <c r="H210" s="55"/>
      <c r="I210" s="6"/>
    </row>
    <row r="211" spans="1:9" ht="20.100000000000001" customHeight="1" x14ac:dyDescent="0.3">
      <c r="A211" s="39"/>
      <c r="B211" s="22" t="s">
        <v>39</v>
      </c>
      <c r="C211" s="23" t="s">
        <v>40</v>
      </c>
      <c r="D211" s="24">
        <v>77174</v>
      </c>
      <c r="E211" s="24">
        <v>77174</v>
      </c>
      <c r="F211" s="24">
        <v>0</v>
      </c>
      <c r="G211" s="24">
        <f t="shared" si="6"/>
        <v>77174</v>
      </c>
      <c r="H211" s="55"/>
      <c r="I211" s="6"/>
    </row>
    <row r="212" spans="1:9" ht="20.100000000000001" customHeight="1" x14ac:dyDescent="0.3">
      <c r="A212" s="39" t="s">
        <v>154</v>
      </c>
      <c r="B212" s="22" t="s">
        <v>41</v>
      </c>
      <c r="C212" s="23" t="s">
        <v>42</v>
      </c>
      <c r="D212" s="24">
        <v>988079</v>
      </c>
      <c r="E212" s="24">
        <v>245079</v>
      </c>
      <c r="F212" s="24">
        <v>86797</v>
      </c>
      <c r="G212" s="24">
        <f t="shared" si="6"/>
        <v>158282</v>
      </c>
      <c r="H212" s="55"/>
      <c r="I212" s="6"/>
    </row>
    <row r="213" spans="1:9" ht="20.100000000000001" customHeight="1" x14ac:dyDescent="0.3">
      <c r="A213" s="39" t="s">
        <v>154</v>
      </c>
      <c r="B213" s="22" t="s">
        <v>43</v>
      </c>
      <c r="C213" s="23" t="s">
        <v>44</v>
      </c>
      <c r="D213" s="24">
        <v>2258926</v>
      </c>
      <c r="E213" s="24">
        <v>3458926</v>
      </c>
      <c r="F213" s="24">
        <v>2869923</v>
      </c>
      <c r="G213" s="24">
        <f t="shared" si="6"/>
        <v>589003</v>
      </c>
      <c r="H213" s="55"/>
      <c r="I213" s="6"/>
    </row>
    <row r="214" spans="1:9" ht="20.100000000000001" customHeight="1" x14ac:dyDescent="0.3">
      <c r="A214" s="39" t="s">
        <v>154</v>
      </c>
      <c r="B214" s="22" t="s">
        <v>45</v>
      </c>
      <c r="C214" s="23" t="s">
        <v>46</v>
      </c>
      <c r="D214" s="24">
        <v>725479</v>
      </c>
      <c r="E214" s="24">
        <v>725479</v>
      </c>
      <c r="F214" s="24">
        <v>122261</v>
      </c>
      <c r="G214" s="24">
        <f t="shared" si="6"/>
        <v>603218</v>
      </c>
      <c r="H214" s="55"/>
      <c r="I214" s="6"/>
    </row>
    <row r="215" spans="1:9" ht="20.100000000000001" customHeight="1" x14ac:dyDescent="0.3">
      <c r="A215" s="39" t="s">
        <v>154</v>
      </c>
      <c r="B215" s="22" t="s">
        <v>49</v>
      </c>
      <c r="C215" s="23" t="s">
        <v>50</v>
      </c>
      <c r="D215" s="24">
        <v>1049250</v>
      </c>
      <c r="E215" s="24">
        <v>1049250</v>
      </c>
      <c r="F215" s="24">
        <v>546387</v>
      </c>
      <c r="G215" s="24">
        <f t="shared" si="6"/>
        <v>502863</v>
      </c>
      <c r="H215" s="55"/>
      <c r="I215" s="6"/>
    </row>
    <row r="216" spans="1:9" ht="20.100000000000001" customHeight="1" x14ac:dyDescent="0.3">
      <c r="A216" s="39" t="s">
        <v>154</v>
      </c>
      <c r="B216" s="22" t="s">
        <v>51</v>
      </c>
      <c r="C216" s="23" t="s">
        <v>157</v>
      </c>
      <c r="D216" s="24">
        <v>3583</v>
      </c>
      <c r="E216" s="24">
        <v>3583</v>
      </c>
      <c r="F216" s="24">
        <v>3583</v>
      </c>
      <c r="G216" s="24">
        <f t="shared" si="6"/>
        <v>0</v>
      </c>
      <c r="H216" s="55"/>
      <c r="I216" s="6"/>
    </row>
    <row r="217" spans="1:9" ht="20.100000000000001" customHeight="1" x14ac:dyDescent="0.3">
      <c r="A217" s="39" t="s">
        <v>154</v>
      </c>
      <c r="B217" s="22" t="s">
        <v>53</v>
      </c>
      <c r="C217" s="23" t="s">
        <v>54</v>
      </c>
      <c r="D217" s="24">
        <v>2078851</v>
      </c>
      <c r="E217" s="24">
        <v>2078851</v>
      </c>
      <c r="F217" s="24">
        <v>1556813</v>
      </c>
      <c r="G217" s="24">
        <f t="shared" si="6"/>
        <v>522038</v>
      </c>
      <c r="H217" s="55"/>
      <c r="I217" s="6"/>
    </row>
    <row r="218" spans="1:9" ht="20.100000000000001" customHeight="1" x14ac:dyDescent="0.3">
      <c r="A218" s="39" t="s">
        <v>154</v>
      </c>
      <c r="B218" s="22" t="s">
        <v>55</v>
      </c>
      <c r="C218" s="23" t="s">
        <v>56</v>
      </c>
      <c r="D218" s="24">
        <v>2697729</v>
      </c>
      <c r="E218" s="24">
        <v>2697729</v>
      </c>
      <c r="F218" s="24">
        <v>2697729</v>
      </c>
      <c r="G218" s="24">
        <f t="shared" si="6"/>
        <v>0</v>
      </c>
      <c r="H218" s="55"/>
      <c r="I218" s="6"/>
    </row>
    <row r="219" spans="1:9" ht="20.100000000000001" customHeight="1" x14ac:dyDescent="0.3">
      <c r="A219" s="39" t="s">
        <v>154</v>
      </c>
      <c r="B219" s="22" t="s">
        <v>59</v>
      </c>
      <c r="C219" s="23" t="s">
        <v>60</v>
      </c>
      <c r="D219" s="24">
        <v>9644055</v>
      </c>
      <c r="E219" s="24">
        <v>9644055</v>
      </c>
      <c r="F219" s="24">
        <v>9644055</v>
      </c>
      <c r="G219" s="24">
        <f t="shared" si="6"/>
        <v>0</v>
      </c>
      <c r="H219" s="55"/>
      <c r="I219" s="6"/>
    </row>
    <row r="220" spans="1:9" ht="20.100000000000001" customHeight="1" x14ac:dyDescent="0.3">
      <c r="A220" s="39" t="s">
        <v>154</v>
      </c>
      <c r="B220" s="22" t="s">
        <v>61</v>
      </c>
      <c r="C220" s="23" t="s">
        <v>140</v>
      </c>
      <c r="D220" s="24">
        <v>1082929</v>
      </c>
      <c r="E220" s="24">
        <v>3582929</v>
      </c>
      <c r="F220" s="24">
        <v>2420847</v>
      </c>
      <c r="G220" s="24">
        <f t="shared" si="6"/>
        <v>1162082</v>
      </c>
      <c r="H220" s="55"/>
      <c r="I220" s="6"/>
    </row>
    <row r="221" spans="1:9" ht="20.100000000000001" customHeight="1" x14ac:dyDescent="0.3">
      <c r="A221" s="39" t="s">
        <v>154</v>
      </c>
      <c r="B221" s="22" t="s">
        <v>63</v>
      </c>
      <c r="C221" s="23" t="s">
        <v>64</v>
      </c>
      <c r="D221" s="24">
        <v>11083829</v>
      </c>
      <c r="E221" s="24">
        <v>11083829</v>
      </c>
      <c r="F221" s="24">
        <v>6594780</v>
      </c>
      <c r="G221" s="24">
        <f t="shared" si="6"/>
        <v>4489049</v>
      </c>
      <c r="H221" s="55"/>
      <c r="I221" s="6"/>
    </row>
    <row r="222" spans="1:9" ht="20.100000000000001" customHeight="1" x14ac:dyDescent="0.3">
      <c r="A222" s="39" t="s">
        <v>154</v>
      </c>
      <c r="B222" s="22" t="s">
        <v>65</v>
      </c>
      <c r="C222" s="23" t="s">
        <v>58</v>
      </c>
      <c r="D222" s="24">
        <v>1215999</v>
      </c>
      <c r="E222" s="24">
        <v>1215999</v>
      </c>
      <c r="F222" s="24">
        <v>378498</v>
      </c>
      <c r="G222" s="24">
        <f t="shared" si="6"/>
        <v>837501</v>
      </c>
      <c r="H222" s="55"/>
      <c r="I222" s="6"/>
    </row>
    <row r="223" spans="1:9" ht="20.100000000000001" customHeight="1" x14ac:dyDescent="0.3">
      <c r="A223" s="39" t="s">
        <v>154</v>
      </c>
      <c r="B223" s="22" t="s">
        <v>75</v>
      </c>
      <c r="C223" s="23" t="s">
        <v>42</v>
      </c>
      <c r="D223" s="24">
        <v>466262</v>
      </c>
      <c r="E223" s="24">
        <v>466262</v>
      </c>
      <c r="F223" s="24">
        <v>388640</v>
      </c>
      <c r="G223" s="24">
        <f t="shared" si="6"/>
        <v>77622</v>
      </c>
      <c r="H223" s="55"/>
      <c r="I223" s="6"/>
    </row>
    <row r="224" spans="1:9" ht="20.100000000000001" customHeight="1" x14ac:dyDescent="0.3">
      <c r="A224" s="39" t="s">
        <v>154</v>
      </c>
      <c r="B224" s="22" t="s">
        <v>78</v>
      </c>
      <c r="C224" s="23" t="s">
        <v>79</v>
      </c>
      <c r="D224" s="24">
        <v>1210784</v>
      </c>
      <c r="E224" s="24">
        <v>1210784</v>
      </c>
      <c r="F224" s="24">
        <v>956535</v>
      </c>
      <c r="G224" s="24">
        <f t="shared" si="6"/>
        <v>254249</v>
      </c>
      <c r="H224" s="55"/>
      <c r="I224" s="6"/>
    </row>
    <row r="225" spans="1:9" ht="20.100000000000001" customHeight="1" x14ac:dyDescent="0.3">
      <c r="A225" s="39" t="s">
        <v>154</v>
      </c>
      <c r="B225" s="22" t="s">
        <v>80</v>
      </c>
      <c r="C225" s="23" t="s">
        <v>158</v>
      </c>
      <c r="D225" s="24">
        <v>668717</v>
      </c>
      <c r="E225" s="24">
        <v>668717</v>
      </c>
      <c r="F225" s="24">
        <v>1974</v>
      </c>
      <c r="G225" s="24">
        <f t="shared" si="6"/>
        <v>666743</v>
      </c>
      <c r="H225" s="55"/>
      <c r="I225" s="6"/>
    </row>
    <row r="226" spans="1:9" ht="20.100000000000001" customHeight="1" x14ac:dyDescent="0.3">
      <c r="A226" s="39" t="s">
        <v>154</v>
      </c>
      <c r="B226" s="22" t="s">
        <v>82</v>
      </c>
      <c r="C226" s="23" t="s">
        <v>83</v>
      </c>
      <c r="D226" s="24">
        <v>1996278</v>
      </c>
      <c r="E226" s="24">
        <v>1996278</v>
      </c>
      <c r="F226" s="24">
        <v>1304321</v>
      </c>
      <c r="G226" s="24">
        <f t="shared" si="6"/>
        <v>691957</v>
      </c>
      <c r="H226" s="55"/>
      <c r="I226" s="6"/>
    </row>
    <row r="227" spans="1:9" ht="20.100000000000001" customHeight="1" x14ac:dyDescent="0.3">
      <c r="A227" s="39" t="s">
        <v>154</v>
      </c>
      <c r="B227" s="22" t="s">
        <v>84</v>
      </c>
      <c r="C227" s="23" t="s">
        <v>151</v>
      </c>
      <c r="D227" s="24">
        <v>4451309</v>
      </c>
      <c r="E227" s="24">
        <v>4451309</v>
      </c>
      <c r="F227" s="24">
        <v>1280005</v>
      </c>
      <c r="G227" s="24">
        <f t="shared" si="6"/>
        <v>3171304</v>
      </c>
      <c r="H227" s="55"/>
      <c r="I227" s="6"/>
    </row>
    <row r="228" spans="1:9" ht="20.100000000000001" customHeight="1" x14ac:dyDescent="0.3">
      <c r="A228" s="39" t="s">
        <v>154</v>
      </c>
      <c r="B228" s="22" t="s">
        <v>86</v>
      </c>
      <c r="C228" s="23" t="s">
        <v>87</v>
      </c>
      <c r="D228" s="24">
        <v>721499</v>
      </c>
      <c r="E228" s="24">
        <v>721499</v>
      </c>
      <c r="F228" s="24">
        <v>108998</v>
      </c>
      <c r="G228" s="24">
        <f t="shared" si="6"/>
        <v>612501</v>
      </c>
      <c r="H228" s="55"/>
      <c r="I228" s="6"/>
    </row>
    <row r="229" spans="1:9" ht="20.100000000000001" customHeight="1" x14ac:dyDescent="0.3">
      <c r="A229" s="39" t="s">
        <v>154</v>
      </c>
      <c r="B229" s="22" t="s">
        <v>88</v>
      </c>
      <c r="C229" s="23" t="s">
        <v>89</v>
      </c>
      <c r="D229" s="24">
        <v>5767408</v>
      </c>
      <c r="E229" s="24">
        <v>5767408</v>
      </c>
      <c r="F229" s="24">
        <v>5516662</v>
      </c>
      <c r="G229" s="24">
        <f t="shared" si="6"/>
        <v>250746</v>
      </c>
      <c r="H229" s="55"/>
      <c r="I229" s="6"/>
    </row>
    <row r="230" spans="1:9" ht="20.100000000000001" customHeight="1" x14ac:dyDescent="0.3">
      <c r="A230" s="39" t="s">
        <v>154</v>
      </c>
      <c r="B230" s="22" t="s">
        <v>93</v>
      </c>
      <c r="C230" s="23" t="s">
        <v>94</v>
      </c>
      <c r="D230" s="24">
        <v>554527</v>
      </c>
      <c r="E230" s="24">
        <v>554527</v>
      </c>
      <c r="F230" s="24">
        <v>38743</v>
      </c>
      <c r="G230" s="24">
        <f t="shared" si="6"/>
        <v>515784</v>
      </c>
      <c r="H230" s="55"/>
      <c r="I230" s="6"/>
    </row>
    <row r="231" spans="1:9" ht="20.100000000000001" customHeight="1" x14ac:dyDescent="0.3">
      <c r="A231" s="39" t="s">
        <v>154</v>
      </c>
      <c r="B231" s="22" t="s">
        <v>95</v>
      </c>
      <c r="C231" s="23" t="s">
        <v>96</v>
      </c>
      <c r="D231" s="24">
        <v>554527</v>
      </c>
      <c r="E231" s="24">
        <v>554527</v>
      </c>
      <c r="F231" s="24">
        <v>0</v>
      </c>
      <c r="G231" s="24">
        <f t="shared" si="6"/>
        <v>554527</v>
      </c>
      <c r="H231" s="55"/>
      <c r="I231" s="6"/>
    </row>
    <row r="232" spans="1:9" ht="20.100000000000001" customHeight="1" x14ac:dyDescent="0.3">
      <c r="A232" s="39" t="s">
        <v>154</v>
      </c>
      <c r="B232" s="22" t="s">
        <v>97</v>
      </c>
      <c r="C232" s="23" t="s">
        <v>98</v>
      </c>
      <c r="D232" s="24">
        <v>1604920</v>
      </c>
      <c r="E232" s="24">
        <v>1224920</v>
      </c>
      <c r="F232" s="24">
        <v>486382</v>
      </c>
      <c r="G232" s="24">
        <f t="shared" si="6"/>
        <v>738538</v>
      </c>
      <c r="H232" s="55"/>
      <c r="I232" s="6"/>
    </row>
    <row r="233" spans="1:9" ht="20.100000000000001" customHeight="1" x14ac:dyDescent="0.3">
      <c r="A233" s="39" t="s">
        <v>154</v>
      </c>
      <c r="B233" s="22" t="s">
        <v>234</v>
      </c>
      <c r="C233" s="23" t="s">
        <v>42</v>
      </c>
      <c r="D233" s="24">
        <v>0</v>
      </c>
      <c r="E233" s="24">
        <v>380000</v>
      </c>
      <c r="F233" s="24">
        <v>221568</v>
      </c>
      <c r="G233" s="24">
        <f t="shared" si="6"/>
        <v>158432</v>
      </c>
      <c r="H233" s="55"/>
      <c r="I233" s="6"/>
    </row>
    <row r="234" spans="1:9" ht="20.100000000000001" customHeight="1" x14ac:dyDescent="0.3">
      <c r="A234" s="39" t="s">
        <v>154</v>
      </c>
      <c r="B234" s="22" t="s">
        <v>99</v>
      </c>
      <c r="C234" s="23" t="s">
        <v>100</v>
      </c>
      <c r="D234" s="24">
        <v>1968735</v>
      </c>
      <c r="E234" s="24">
        <v>1268735</v>
      </c>
      <c r="F234" s="24">
        <v>0</v>
      </c>
      <c r="G234" s="24">
        <f t="shared" si="6"/>
        <v>1268735</v>
      </c>
      <c r="H234" s="55"/>
      <c r="I234" s="6"/>
    </row>
    <row r="235" spans="1:9" ht="20.100000000000001" customHeight="1" x14ac:dyDescent="0.3">
      <c r="A235" s="39" t="s">
        <v>154</v>
      </c>
      <c r="B235" s="22" t="s">
        <v>101</v>
      </c>
      <c r="C235" s="23" t="s">
        <v>102</v>
      </c>
      <c r="D235" s="24">
        <v>327084</v>
      </c>
      <c r="E235" s="24">
        <v>327084</v>
      </c>
      <c r="F235" s="24">
        <v>173693</v>
      </c>
      <c r="G235" s="24">
        <f t="shared" si="6"/>
        <v>153391</v>
      </c>
      <c r="H235" s="55"/>
      <c r="I235" s="6"/>
    </row>
    <row r="236" spans="1:9" ht="20.100000000000001" customHeight="1" x14ac:dyDescent="0.3">
      <c r="A236" s="39" t="s">
        <v>154</v>
      </c>
      <c r="B236" s="22" t="s">
        <v>105</v>
      </c>
      <c r="C236" s="23" t="s">
        <v>66</v>
      </c>
      <c r="D236" s="24">
        <v>3266131</v>
      </c>
      <c r="E236" s="24">
        <v>266131</v>
      </c>
      <c r="F236" s="24">
        <v>0</v>
      </c>
      <c r="G236" s="24">
        <f t="shared" si="6"/>
        <v>266131</v>
      </c>
      <c r="H236" s="55"/>
      <c r="I236" s="6"/>
    </row>
    <row r="237" spans="1:9" ht="20.100000000000001" customHeight="1" x14ac:dyDescent="0.3">
      <c r="A237" s="39" t="s">
        <v>154</v>
      </c>
      <c r="B237" s="22" t="s">
        <v>106</v>
      </c>
      <c r="C237" s="23" t="s">
        <v>107</v>
      </c>
      <c r="D237" s="24">
        <v>889150</v>
      </c>
      <c r="E237" s="24">
        <v>889150</v>
      </c>
      <c r="F237" s="24">
        <v>0</v>
      </c>
      <c r="G237" s="24">
        <f t="shared" si="6"/>
        <v>889150</v>
      </c>
      <c r="H237" s="55"/>
      <c r="I237" s="6"/>
    </row>
    <row r="238" spans="1:9" ht="20.100000000000001" customHeight="1" x14ac:dyDescent="0.3">
      <c r="A238" s="39" t="s">
        <v>154</v>
      </c>
      <c r="B238" s="22" t="s">
        <v>110</v>
      </c>
      <c r="C238" s="23" t="s">
        <v>111</v>
      </c>
      <c r="D238" s="24">
        <v>20987091</v>
      </c>
      <c r="E238" s="24">
        <v>15987091</v>
      </c>
      <c r="F238" s="24">
        <v>5535876</v>
      </c>
      <c r="G238" s="24">
        <f t="shared" si="6"/>
        <v>10451215</v>
      </c>
      <c r="H238" s="55"/>
      <c r="I238" s="6"/>
    </row>
    <row r="239" spans="1:9" ht="20.100000000000001" customHeight="1" x14ac:dyDescent="0.3">
      <c r="A239" s="39" t="s">
        <v>154</v>
      </c>
      <c r="B239" s="22" t="s">
        <v>112</v>
      </c>
      <c r="C239" s="23" t="s">
        <v>113</v>
      </c>
      <c r="D239" s="24">
        <v>522820</v>
      </c>
      <c r="E239" s="24">
        <v>8522820</v>
      </c>
      <c r="F239" s="24">
        <v>6409255</v>
      </c>
      <c r="G239" s="24">
        <f t="shared" si="6"/>
        <v>2113565</v>
      </c>
      <c r="H239" s="55"/>
      <c r="I239" s="6"/>
    </row>
    <row r="240" spans="1:9" ht="20.100000000000001" customHeight="1" x14ac:dyDescent="0.3">
      <c r="A240" s="39" t="s">
        <v>154</v>
      </c>
      <c r="B240" s="22" t="s">
        <v>114</v>
      </c>
      <c r="C240" s="23" t="s">
        <v>115</v>
      </c>
      <c r="D240" s="24">
        <v>4970146</v>
      </c>
      <c r="E240" s="24">
        <v>1970146</v>
      </c>
      <c r="F240" s="24">
        <v>392844</v>
      </c>
      <c r="G240" s="24">
        <f t="shared" si="6"/>
        <v>1577302</v>
      </c>
      <c r="H240" s="55"/>
      <c r="I240" s="6"/>
    </row>
    <row r="241" spans="1:13" ht="20.100000000000001" customHeight="1" x14ac:dyDescent="0.3">
      <c r="A241" s="39" t="s">
        <v>154</v>
      </c>
      <c r="B241" s="22" t="s">
        <v>118</v>
      </c>
      <c r="C241" s="23" t="s">
        <v>119</v>
      </c>
      <c r="D241" s="24">
        <v>13448168</v>
      </c>
      <c r="E241" s="24">
        <v>13448168</v>
      </c>
      <c r="F241" s="24">
        <v>10199577</v>
      </c>
      <c r="G241" s="24">
        <f t="shared" si="6"/>
        <v>3248591</v>
      </c>
      <c r="H241" s="55"/>
      <c r="I241" s="6"/>
    </row>
    <row r="242" spans="1:13" customFormat="1" ht="28.5" customHeight="1" x14ac:dyDescent="0.3">
      <c r="A242" s="35"/>
      <c r="B242" s="45" t="s">
        <v>194</v>
      </c>
      <c r="C242" s="46"/>
      <c r="D242" s="47">
        <f>SUM(D198:D241)</f>
        <v>897784684</v>
      </c>
      <c r="E242" s="47">
        <f t="shared" ref="E242:G242" si="7">SUM(E198:E241)</f>
        <v>897639684</v>
      </c>
      <c r="F242" s="47">
        <f t="shared" si="7"/>
        <v>458778493</v>
      </c>
      <c r="G242" s="47">
        <f t="shared" si="7"/>
        <v>438861191</v>
      </c>
      <c r="H242" s="55"/>
    </row>
    <row r="243" spans="1:13" customFormat="1" ht="15" customHeight="1" x14ac:dyDescent="0.3">
      <c r="A243" s="35"/>
      <c r="B243" s="9"/>
      <c r="C243" s="26"/>
      <c r="D243" s="26"/>
      <c r="E243" s="27"/>
      <c r="F243" s="27"/>
      <c r="H243" s="55"/>
    </row>
    <row r="244" spans="1:13" customFormat="1" ht="15" customHeight="1" x14ac:dyDescent="0.3">
      <c r="A244" s="35"/>
      <c r="B244" s="9"/>
      <c r="C244" s="26"/>
      <c r="D244" s="54"/>
      <c r="E244" s="54"/>
      <c r="F244" s="54"/>
      <c r="G244" s="54"/>
      <c r="H244" s="55"/>
    </row>
    <row r="245" spans="1:13" customFormat="1" ht="15" customHeight="1" x14ac:dyDescent="0.3">
      <c r="A245" s="35"/>
      <c r="B245" s="9"/>
      <c r="C245" s="26"/>
      <c r="D245" s="54"/>
      <c r="E245" s="54"/>
      <c r="F245" s="54"/>
      <c r="H245" s="55"/>
    </row>
    <row r="246" spans="1:13" s="11" customFormat="1" ht="15" customHeight="1" x14ac:dyDescent="0.3">
      <c r="A246" s="38"/>
      <c r="B246" s="28" t="s">
        <v>228</v>
      </c>
      <c r="C246" s="26"/>
      <c r="D246" s="26"/>
      <c r="E246" s="27"/>
      <c r="F246" s="27"/>
      <c r="H246" s="55"/>
      <c r="L246" s="25"/>
      <c r="M246" s="25"/>
    </row>
    <row r="247" spans="1:13" s="11" customFormat="1" ht="15" customHeight="1" x14ac:dyDescent="0.3">
      <c r="A247" s="38"/>
      <c r="B247" s="9"/>
      <c r="C247" s="26"/>
      <c r="D247" s="26"/>
      <c r="E247" s="27"/>
      <c r="F247" s="27"/>
      <c r="H247" s="55"/>
      <c r="L247" s="25"/>
      <c r="M247" s="25"/>
    </row>
    <row r="248" spans="1:13" s="11" customFormat="1" ht="33" customHeight="1" x14ac:dyDescent="0.25">
      <c r="A248" s="38"/>
      <c r="B248" s="42" t="s">
        <v>190</v>
      </c>
      <c r="C248" s="43" t="s">
        <v>0</v>
      </c>
      <c r="D248" s="43" t="s">
        <v>1</v>
      </c>
      <c r="E248" s="44" t="s">
        <v>191</v>
      </c>
      <c r="F248" s="44" t="str">
        <f>+F13</f>
        <v>Ejecución al 30/06/2018</v>
      </c>
      <c r="G248" s="44" t="str">
        <f>+G13</f>
        <v>Saldo</v>
      </c>
      <c r="H248" s="55"/>
    </row>
    <row r="249" spans="1:13" ht="20.100000000000001" customHeight="1" x14ac:dyDescent="0.3">
      <c r="A249" s="39" t="s">
        <v>159</v>
      </c>
      <c r="B249" s="22" t="s">
        <v>3</v>
      </c>
      <c r="C249" s="23" t="s">
        <v>160</v>
      </c>
      <c r="D249" s="24">
        <v>10965967</v>
      </c>
      <c r="E249" s="24">
        <v>10965967</v>
      </c>
      <c r="F249" s="24">
        <v>4511345</v>
      </c>
      <c r="G249" s="24">
        <f>+E249-F249</f>
        <v>6454622</v>
      </c>
      <c r="H249" s="55"/>
      <c r="I249" s="6"/>
    </row>
    <row r="250" spans="1:13" ht="20.100000000000001" customHeight="1" x14ac:dyDescent="0.3">
      <c r="A250" s="39" t="s">
        <v>159</v>
      </c>
      <c r="B250" s="22" t="s">
        <v>5</v>
      </c>
      <c r="C250" s="23" t="s">
        <v>161</v>
      </c>
      <c r="D250" s="24">
        <v>916722</v>
      </c>
      <c r="E250" s="24">
        <v>916722</v>
      </c>
      <c r="F250" s="24">
        <v>383603</v>
      </c>
      <c r="G250" s="24">
        <f t="shared" ref="G250:G291" si="8">+E250-F250</f>
        <v>533119</v>
      </c>
      <c r="H250" s="55"/>
      <c r="I250" s="6"/>
    </row>
    <row r="251" spans="1:13" ht="20.100000000000001" customHeight="1" x14ac:dyDescent="0.3">
      <c r="A251" s="39" t="s">
        <v>159</v>
      </c>
      <c r="B251" s="22" t="s">
        <v>7</v>
      </c>
      <c r="C251" s="23" t="s">
        <v>162</v>
      </c>
      <c r="D251" s="24">
        <v>3146190</v>
      </c>
      <c r="E251" s="24">
        <v>3146190</v>
      </c>
      <c r="F251" s="24">
        <v>1292266</v>
      </c>
      <c r="G251" s="24">
        <f t="shared" si="8"/>
        <v>1853924</v>
      </c>
      <c r="H251" s="55"/>
      <c r="I251" s="6"/>
    </row>
    <row r="252" spans="1:13" ht="20.100000000000001" customHeight="1" x14ac:dyDescent="0.3">
      <c r="A252" s="39" t="s">
        <v>159</v>
      </c>
      <c r="B252" s="22" t="s">
        <v>9</v>
      </c>
      <c r="C252" s="23" t="s">
        <v>163</v>
      </c>
      <c r="D252" s="24">
        <v>536623</v>
      </c>
      <c r="E252" s="24">
        <v>536623</v>
      </c>
      <c r="F252" s="24">
        <v>253553</v>
      </c>
      <c r="G252" s="24">
        <f t="shared" si="8"/>
        <v>283070</v>
      </c>
      <c r="H252" s="55"/>
      <c r="I252" s="6"/>
    </row>
    <row r="253" spans="1:13" ht="20.100000000000001" customHeight="1" x14ac:dyDescent="0.3">
      <c r="A253" s="39"/>
      <c r="B253" s="22" t="s">
        <v>19</v>
      </c>
      <c r="C253" s="23" t="s">
        <v>20</v>
      </c>
      <c r="D253" s="24">
        <v>113002</v>
      </c>
      <c r="E253" s="24">
        <v>113002</v>
      </c>
      <c r="F253" s="24">
        <v>50800</v>
      </c>
      <c r="G253" s="24">
        <f t="shared" si="8"/>
        <v>62202</v>
      </c>
      <c r="H253" s="55"/>
      <c r="I253" s="6"/>
    </row>
    <row r="254" spans="1:13" ht="20.100000000000001" customHeight="1" x14ac:dyDescent="0.3">
      <c r="A254" s="39"/>
      <c r="B254" s="22" t="s">
        <v>21</v>
      </c>
      <c r="C254" s="23" t="s">
        <v>208</v>
      </c>
      <c r="D254" s="24">
        <v>81981</v>
      </c>
      <c r="E254" s="24">
        <v>81981</v>
      </c>
      <c r="F254" s="24">
        <v>0</v>
      </c>
      <c r="G254" s="24">
        <f t="shared" si="8"/>
        <v>81981</v>
      </c>
      <c r="H254" s="55"/>
      <c r="I254" s="6"/>
    </row>
    <row r="255" spans="1:13" ht="20.100000000000001" customHeight="1" x14ac:dyDescent="0.3">
      <c r="A255" s="39"/>
      <c r="B255" s="22" t="s">
        <v>23</v>
      </c>
      <c r="C255" s="23" t="s">
        <v>209</v>
      </c>
      <c r="D255" s="24">
        <v>28333</v>
      </c>
      <c r="E255" s="24">
        <v>28333</v>
      </c>
      <c r="F255" s="24">
        <v>9186</v>
      </c>
      <c r="G255" s="24">
        <f t="shared" si="8"/>
        <v>19147</v>
      </c>
      <c r="H255" s="55"/>
      <c r="I255" s="6"/>
    </row>
    <row r="256" spans="1:13" ht="20.100000000000001" customHeight="1" x14ac:dyDescent="0.3">
      <c r="A256" s="39"/>
      <c r="B256" s="22" t="s">
        <v>27</v>
      </c>
      <c r="C256" s="23" t="s">
        <v>28</v>
      </c>
      <c r="D256" s="24">
        <v>11253</v>
      </c>
      <c r="E256" s="24">
        <v>11253</v>
      </c>
      <c r="F256" s="24">
        <v>0</v>
      </c>
      <c r="G256" s="24">
        <f t="shared" si="8"/>
        <v>11253</v>
      </c>
      <c r="H256" s="55"/>
      <c r="I256" s="6"/>
    </row>
    <row r="257" spans="1:9" ht="20.100000000000001" customHeight="1" x14ac:dyDescent="0.3">
      <c r="A257" s="39"/>
      <c r="B257" s="22" t="s">
        <v>29</v>
      </c>
      <c r="C257" s="23" t="s">
        <v>135</v>
      </c>
      <c r="D257" s="24">
        <v>4306</v>
      </c>
      <c r="E257" s="24">
        <v>4306</v>
      </c>
      <c r="F257" s="24">
        <v>0</v>
      </c>
      <c r="G257" s="24">
        <f t="shared" si="8"/>
        <v>4306</v>
      </c>
      <c r="H257" s="55"/>
      <c r="I257" s="6"/>
    </row>
    <row r="258" spans="1:9" ht="20.100000000000001" customHeight="1" x14ac:dyDescent="0.3">
      <c r="A258" s="39"/>
      <c r="B258" s="22" t="s">
        <v>31</v>
      </c>
      <c r="C258" s="23" t="s">
        <v>32</v>
      </c>
      <c r="D258" s="24">
        <v>61288</v>
      </c>
      <c r="E258" s="24">
        <v>61288</v>
      </c>
      <c r="F258" s="24">
        <v>34726</v>
      </c>
      <c r="G258" s="24">
        <f t="shared" si="8"/>
        <v>26562</v>
      </c>
      <c r="H258" s="55"/>
      <c r="I258" s="6"/>
    </row>
    <row r="259" spans="1:9" ht="20.100000000000001" customHeight="1" x14ac:dyDescent="0.3">
      <c r="A259" s="39" t="s">
        <v>159</v>
      </c>
      <c r="B259" s="22" t="s">
        <v>33</v>
      </c>
      <c r="C259" s="23" t="s">
        <v>210</v>
      </c>
      <c r="D259" s="24">
        <v>37979</v>
      </c>
      <c r="E259" s="24">
        <v>37979</v>
      </c>
      <c r="F259" s="24">
        <v>8456</v>
      </c>
      <c r="G259" s="24">
        <f t="shared" si="8"/>
        <v>29523</v>
      </c>
      <c r="H259" s="55"/>
      <c r="I259" s="6"/>
    </row>
    <row r="260" spans="1:9" ht="20.100000000000001" customHeight="1" x14ac:dyDescent="0.3">
      <c r="A260" s="39" t="s">
        <v>159</v>
      </c>
      <c r="B260" s="22" t="s">
        <v>35</v>
      </c>
      <c r="C260" s="23" t="s">
        <v>211</v>
      </c>
      <c r="D260" s="24">
        <v>14066</v>
      </c>
      <c r="E260" s="24">
        <v>14066</v>
      </c>
      <c r="F260" s="24">
        <v>2159</v>
      </c>
      <c r="G260" s="24">
        <f t="shared" si="8"/>
        <v>11907</v>
      </c>
      <c r="H260" s="55"/>
      <c r="I260" s="6"/>
    </row>
    <row r="261" spans="1:9" ht="20.100000000000001" customHeight="1" x14ac:dyDescent="0.3">
      <c r="A261" s="39" t="s">
        <v>159</v>
      </c>
      <c r="B261" s="22" t="s">
        <v>37</v>
      </c>
      <c r="C261" s="23" t="s">
        <v>38</v>
      </c>
      <c r="D261" s="24">
        <v>11253</v>
      </c>
      <c r="E261" s="24">
        <v>11253</v>
      </c>
      <c r="F261" s="24">
        <v>0</v>
      </c>
      <c r="G261" s="24">
        <f t="shared" si="8"/>
        <v>11253</v>
      </c>
      <c r="H261" s="55"/>
      <c r="I261" s="6"/>
    </row>
    <row r="262" spans="1:9" ht="20.100000000000001" customHeight="1" x14ac:dyDescent="0.3">
      <c r="A262" s="39" t="s">
        <v>159</v>
      </c>
      <c r="B262" s="22" t="s">
        <v>39</v>
      </c>
      <c r="C262" s="23" t="s">
        <v>40</v>
      </c>
      <c r="D262" s="24">
        <v>5627</v>
      </c>
      <c r="E262" s="24">
        <v>5627</v>
      </c>
      <c r="F262" s="24">
        <v>0</v>
      </c>
      <c r="G262" s="24">
        <f t="shared" si="8"/>
        <v>5627</v>
      </c>
      <c r="H262" s="55"/>
      <c r="I262" s="6"/>
    </row>
    <row r="263" spans="1:9" ht="20.100000000000001" customHeight="1" x14ac:dyDescent="0.3">
      <c r="A263" s="39" t="s">
        <v>159</v>
      </c>
      <c r="B263" s="22" t="s">
        <v>41</v>
      </c>
      <c r="C263" s="23" t="s">
        <v>212</v>
      </c>
      <c r="D263" s="24">
        <v>72037</v>
      </c>
      <c r="E263" s="24">
        <v>72037</v>
      </c>
      <c r="F263" s="24">
        <v>1778</v>
      </c>
      <c r="G263" s="24">
        <f t="shared" si="8"/>
        <v>70259</v>
      </c>
      <c r="H263" s="55"/>
      <c r="I263" s="6"/>
    </row>
    <row r="264" spans="1:9" ht="20.100000000000001" customHeight="1" x14ac:dyDescent="0.3">
      <c r="A264" s="39"/>
      <c r="B264" s="22" t="s">
        <v>43</v>
      </c>
      <c r="C264" s="23" t="s">
        <v>213</v>
      </c>
      <c r="D264" s="24">
        <v>82064</v>
      </c>
      <c r="E264" s="24">
        <v>82064</v>
      </c>
      <c r="F264" s="24">
        <v>0</v>
      </c>
      <c r="G264" s="24">
        <f t="shared" si="8"/>
        <v>82064</v>
      </c>
      <c r="H264" s="55"/>
      <c r="I264" s="6"/>
    </row>
    <row r="265" spans="1:9" ht="20.100000000000001" customHeight="1" x14ac:dyDescent="0.3">
      <c r="A265" s="39" t="s">
        <v>159</v>
      </c>
      <c r="B265" s="22" t="s">
        <v>45</v>
      </c>
      <c r="C265" s="23" t="s">
        <v>46</v>
      </c>
      <c r="D265" s="24">
        <v>26355</v>
      </c>
      <c r="E265" s="24">
        <v>26355</v>
      </c>
      <c r="F265" s="24">
        <v>0</v>
      </c>
      <c r="G265" s="24">
        <f t="shared" si="8"/>
        <v>26355</v>
      </c>
      <c r="H265" s="55"/>
      <c r="I265" s="6"/>
    </row>
    <row r="266" spans="1:9" ht="20.100000000000001" customHeight="1" x14ac:dyDescent="0.3">
      <c r="A266" s="39" t="s">
        <v>159</v>
      </c>
      <c r="B266" s="22" t="s">
        <v>49</v>
      </c>
      <c r="C266" s="23" t="s">
        <v>214</v>
      </c>
      <c r="D266" s="24">
        <v>38118</v>
      </c>
      <c r="E266" s="24">
        <v>38118</v>
      </c>
      <c r="F266" s="24">
        <v>1979</v>
      </c>
      <c r="G266" s="24">
        <f t="shared" si="8"/>
        <v>36139</v>
      </c>
      <c r="H266" s="55"/>
      <c r="I266" s="6"/>
    </row>
    <row r="267" spans="1:9" ht="20.100000000000001" customHeight="1" x14ac:dyDescent="0.3">
      <c r="A267" s="39" t="s">
        <v>159</v>
      </c>
      <c r="B267" s="22" t="s">
        <v>51</v>
      </c>
      <c r="C267" s="23" t="s">
        <v>218</v>
      </c>
      <c r="D267" s="24">
        <v>131</v>
      </c>
      <c r="E267" s="24">
        <v>131</v>
      </c>
      <c r="F267" s="24">
        <v>0</v>
      </c>
      <c r="G267" s="24">
        <f t="shared" si="8"/>
        <v>131</v>
      </c>
      <c r="H267" s="55"/>
      <c r="I267" s="6"/>
    </row>
    <row r="268" spans="1:9" ht="20.100000000000001" customHeight="1" x14ac:dyDescent="0.3">
      <c r="A268" s="39" t="s">
        <v>159</v>
      </c>
      <c r="B268" s="22" t="s">
        <v>53</v>
      </c>
      <c r="C268" s="23" t="s">
        <v>54</v>
      </c>
      <c r="D268" s="24">
        <v>75522</v>
      </c>
      <c r="E268" s="24">
        <v>75522</v>
      </c>
      <c r="F268" s="24">
        <v>37971</v>
      </c>
      <c r="G268" s="24">
        <f t="shared" si="8"/>
        <v>37551</v>
      </c>
      <c r="H268" s="55"/>
      <c r="I268" s="6"/>
    </row>
    <row r="269" spans="1:9" ht="20.100000000000001" customHeight="1" x14ac:dyDescent="0.3">
      <c r="A269" s="39" t="s">
        <v>159</v>
      </c>
      <c r="B269" s="22" t="s">
        <v>55</v>
      </c>
      <c r="C269" s="23" t="s">
        <v>56</v>
      </c>
      <c r="D269" s="24">
        <v>98005</v>
      </c>
      <c r="E269" s="24">
        <v>98005</v>
      </c>
      <c r="F269" s="24">
        <v>67133</v>
      </c>
      <c r="G269" s="24">
        <f t="shared" si="8"/>
        <v>30872</v>
      </c>
      <c r="H269" s="55"/>
      <c r="I269" s="6"/>
    </row>
    <row r="270" spans="1:9" ht="20.100000000000001" customHeight="1" x14ac:dyDescent="0.3">
      <c r="A270" s="39" t="s">
        <v>159</v>
      </c>
      <c r="B270" s="22" t="s">
        <v>59</v>
      </c>
      <c r="C270" s="23" t="s">
        <v>219</v>
      </c>
      <c r="D270" s="24">
        <v>306520</v>
      </c>
      <c r="E270" s="24">
        <v>306520</v>
      </c>
      <c r="F270" s="24">
        <v>10768</v>
      </c>
      <c r="G270" s="24">
        <f t="shared" si="8"/>
        <v>295752</v>
      </c>
      <c r="H270" s="55"/>
      <c r="I270" s="6"/>
    </row>
    <row r="271" spans="1:9" ht="20.100000000000001" customHeight="1" x14ac:dyDescent="0.3">
      <c r="A271" s="39" t="s">
        <v>159</v>
      </c>
      <c r="B271" s="22" t="s">
        <v>61</v>
      </c>
      <c r="C271" s="23" t="s">
        <v>220</v>
      </c>
      <c r="D271" s="24">
        <v>39341</v>
      </c>
      <c r="E271" s="24">
        <v>39341</v>
      </c>
      <c r="F271" s="24">
        <v>21046</v>
      </c>
      <c r="G271" s="24">
        <f t="shared" si="8"/>
        <v>18295</v>
      </c>
      <c r="H271" s="55"/>
      <c r="I271" s="6"/>
    </row>
    <row r="272" spans="1:9" ht="20.100000000000001" customHeight="1" x14ac:dyDescent="0.3">
      <c r="A272" s="39" t="s">
        <v>159</v>
      </c>
      <c r="B272" s="22" t="s">
        <v>63</v>
      </c>
      <c r="C272" s="23" t="s">
        <v>221</v>
      </c>
      <c r="D272" s="24">
        <v>402662</v>
      </c>
      <c r="E272" s="24">
        <v>402662</v>
      </c>
      <c r="F272" s="24">
        <v>0</v>
      </c>
      <c r="G272" s="24">
        <f t="shared" si="8"/>
        <v>402662</v>
      </c>
      <c r="H272" s="55"/>
      <c r="I272" s="6"/>
    </row>
    <row r="273" spans="1:9" ht="20.100000000000001" customHeight="1" x14ac:dyDescent="0.3">
      <c r="A273" s="39" t="s">
        <v>159</v>
      </c>
      <c r="B273" s="22" t="s">
        <v>65</v>
      </c>
      <c r="C273" s="23" t="s">
        <v>58</v>
      </c>
      <c r="D273" s="24">
        <v>44176</v>
      </c>
      <c r="E273" s="24">
        <v>44176</v>
      </c>
      <c r="F273" s="24">
        <v>9232</v>
      </c>
      <c r="G273" s="24">
        <f t="shared" si="8"/>
        <v>34944</v>
      </c>
      <c r="H273" s="55"/>
      <c r="I273" s="6"/>
    </row>
    <row r="274" spans="1:9" ht="20.100000000000001" customHeight="1" x14ac:dyDescent="0.3">
      <c r="A274" s="39" t="s">
        <v>159</v>
      </c>
      <c r="B274" s="22" t="s">
        <v>75</v>
      </c>
      <c r="C274" s="23" t="s">
        <v>58</v>
      </c>
      <c r="D274" s="24">
        <v>16939</v>
      </c>
      <c r="E274" s="24">
        <v>16939</v>
      </c>
      <c r="F274" s="24">
        <v>0</v>
      </c>
      <c r="G274" s="24">
        <f t="shared" si="8"/>
        <v>16939</v>
      </c>
      <c r="H274" s="55"/>
      <c r="I274" s="6"/>
    </row>
    <row r="275" spans="1:9" ht="20.100000000000001" customHeight="1" x14ac:dyDescent="0.3">
      <c r="A275" s="39" t="s">
        <v>159</v>
      </c>
      <c r="B275" s="22" t="s">
        <v>78</v>
      </c>
      <c r="C275" s="23" t="s">
        <v>222</v>
      </c>
      <c r="D275" s="24">
        <v>43986</v>
      </c>
      <c r="E275" s="24">
        <v>43986</v>
      </c>
      <c r="F275" s="24">
        <v>13574</v>
      </c>
      <c r="G275" s="24">
        <f t="shared" si="8"/>
        <v>30412</v>
      </c>
      <c r="H275" s="55"/>
      <c r="I275" s="6"/>
    </row>
    <row r="276" spans="1:9" ht="20.100000000000001" customHeight="1" x14ac:dyDescent="0.3">
      <c r="A276" s="39" t="s">
        <v>159</v>
      </c>
      <c r="B276" s="22" t="s">
        <v>80</v>
      </c>
      <c r="C276" s="23" t="s">
        <v>145</v>
      </c>
      <c r="D276" s="24">
        <v>24294</v>
      </c>
      <c r="E276" s="24">
        <v>24294</v>
      </c>
      <c r="F276" s="24">
        <v>0</v>
      </c>
      <c r="G276" s="24">
        <f t="shared" si="8"/>
        <v>24294</v>
      </c>
      <c r="H276" s="55"/>
      <c r="I276" s="6"/>
    </row>
    <row r="277" spans="1:9" ht="20.100000000000001" customHeight="1" x14ac:dyDescent="0.3">
      <c r="A277" s="39" t="s">
        <v>159</v>
      </c>
      <c r="B277" s="22" t="s">
        <v>82</v>
      </c>
      <c r="C277" s="23" t="s">
        <v>223</v>
      </c>
      <c r="D277" s="24">
        <v>72522</v>
      </c>
      <c r="E277" s="24">
        <v>72522</v>
      </c>
      <c r="F277" s="24">
        <v>22498</v>
      </c>
      <c r="G277" s="24">
        <f t="shared" si="8"/>
        <v>50024</v>
      </c>
      <c r="H277" s="55"/>
      <c r="I277" s="6"/>
    </row>
    <row r="278" spans="1:9" ht="20.100000000000001" customHeight="1" x14ac:dyDescent="0.3">
      <c r="A278" s="39" t="s">
        <v>159</v>
      </c>
      <c r="B278" s="22" t="s">
        <v>84</v>
      </c>
      <c r="C278" s="23" t="s">
        <v>224</v>
      </c>
      <c r="D278" s="24">
        <v>161711</v>
      </c>
      <c r="E278" s="24">
        <v>161711</v>
      </c>
      <c r="F278" s="24">
        <v>30605</v>
      </c>
      <c r="G278" s="24">
        <f t="shared" si="8"/>
        <v>131106</v>
      </c>
      <c r="H278" s="55"/>
      <c r="I278" s="6"/>
    </row>
    <row r="279" spans="1:9" ht="20.100000000000001" customHeight="1" x14ac:dyDescent="0.3">
      <c r="A279" s="39" t="s">
        <v>159</v>
      </c>
      <c r="B279" s="22" t="s">
        <v>86</v>
      </c>
      <c r="C279" s="23" t="s">
        <v>225</v>
      </c>
      <c r="D279" s="24">
        <v>26211</v>
      </c>
      <c r="E279" s="24">
        <v>26211</v>
      </c>
      <c r="F279" s="24">
        <v>898</v>
      </c>
      <c r="G279" s="24">
        <f t="shared" si="8"/>
        <v>25313</v>
      </c>
      <c r="H279" s="55"/>
      <c r="I279" s="6"/>
    </row>
    <row r="280" spans="1:9" ht="20.100000000000001" customHeight="1" x14ac:dyDescent="0.3">
      <c r="A280" s="39" t="s">
        <v>159</v>
      </c>
      <c r="B280" s="22" t="s">
        <v>88</v>
      </c>
      <c r="C280" s="23" t="s">
        <v>226</v>
      </c>
      <c r="D280" s="24">
        <v>209523</v>
      </c>
      <c r="E280" s="24">
        <v>209523</v>
      </c>
      <c r="F280" s="24">
        <v>110930</v>
      </c>
      <c r="G280" s="24">
        <f t="shared" si="8"/>
        <v>98593</v>
      </c>
      <c r="H280" s="55"/>
      <c r="I280" s="6"/>
    </row>
    <row r="281" spans="1:9" ht="20.100000000000001" customHeight="1" x14ac:dyDescent="0.3">
      <c r="A281" s="39" t="s">
        <v>159</v>
      </c>
      <c r="B281" s="22" t="s">
        <v>93</v>
      </c>
      <c r="C281" s="23" t="s">
        <v>94</v>
      </c>
      <c r="D281" s="24">
        <v>20145</v>
      </c>
      <c r="E281" s="24">
        <v>20145</v>
      </c>
      <c r="F281" s="24">
        <v>0</v>
      </c>
      <c r="G281" s="24">
        <f t="shared" si="8"/>
        <v>20145</v>
      </c>
      <c r="H281" s="55"/>
      <c r="I281" s="6"/>
    </row>
    <row r="282" spans="1:9" ht="20.100000000000001" customHeight="1" x14ac:dyDescent="0.3">
      <c r="A282" s="39" t="s">
        <v>159</v>
      </c>
      <c r="B282" s="22" t="s">
        <v>95</v>
      </c>
      <c r="C282" s="23" t="s">
        <v>171</v>
      </c>
      <c r="D282" s="24">
        <v>20145</v>
      </c>
      <c r="E282" s="24">
        <v>20145</v>
      </c>
      <c r="F282" s="24">
        <v>0</v>
      </c>
      <c r="G282" s="24">
        <f t="shared" si="8"/>
        <v>20145</v>
      </c>
      <c r="H282" s="55"/>
      <c r="I282" s="6"/>
    </row>
    <row r="283" spans="1:9" ht="20.100000000000001" customHeight="1" x14ac:dyDescent="0.3">
      <c r="A283" s="39" t="s">
        <v>159</v>
      </c>
      <c r="B283" s="22" t="s">
        <v>97</v>
      </c>
      <c r="C283" s="23" t="s">
        <v>98</v>
      </c>
      <c r="D283" s="24">
        <v>58305</v>
      </c>
      <c r="E283" s="24">
        <v>58305</v>
      </c>
      <c r="F283" s="24">
        <v>0</v>
      </c>
      <c r="G283" s="24">
        <f t="shared" si="8"/>
        <v>58305</v>
      </c>
      <c r="H283" s="55"/>
      <c r="I283" s="6"/>
    </row>
    <row r="284" spans="1:9" ht="20.100000000000001" customHeight="1" x14ac:dyDescent="0.3">
      <c r="A284" s="39" t="s">
        <v>159</v>
      </c>
      <c r="B284" s="22" t="s">
        <v>99</v>
      </c>
      <c r="C284" s="23" t="s">
        <v>100</v>
      </c>
      <c r="D284" s="24">
        <v>71522</v>
      </c>
      <c r="E284" s="24">
        <v>71522</v>
      </c>
      <c r="F284" s="24">
        <v>0</v>
      </c>
      <c r="G284" s="24">
        <f t="shared" si="8"/>
        <v>71522</v>
      </c>
      <c r="H284" s="55"/>
      <c r="I284" s="6"/>
    </row>
    <row r="285" spans="1:9" ht="20.100000000000001" customHeight="1" x14ac:dyDescent="0.3">
      <c r="A285" s="39" t="s">
        <v>159</v>
      </c>
      <c r="B285" s="22" t="s">
        <v>101</v>
      </c>
      <c r="C285" s="23" t="s">
        <v>227</v>
      </c>
      <c r="D285" s="24">
        <v>11883</v>
      </c>
      <c r="E285" s="24">
        <v>11883</v>
      </c>
      <c r="F285" s="24">
        <v>4236</v>
      </c>
      <c r="G285" s="24">
        <f t="shared" si="8"/>
        <v>7647</v>
      </c>
      <c r="H285" s="55"/>
      <c r="I285" s="6"/>
    </row>
    <row r="286" spans="1:9" ht="20.100000000000001" customHeight="1" x14ac:dyDescent="0.3">
      <c r="A286" s="39" t="s">
        <v>159</v>
      </c>
      <c r="B286" s="22" t="s">
        <v>105</v>
      </c>
      <c r="C286" s="23" t="s">
        <v>58</v>
      </c>
      <c r="D286" s="24">
        <v>118655</v>
      </c>
      <c r="E286" s="24">
        <v>118655</v>
      </c>
      <c r="F286" s="24">
        <v>0</v>
      </c>
      <c r="G286" s="24">
        <f t="shared" si="8"/>
        <v>118655</v>
      </c>
      <c r="H286" s="55"/>
      <c r="I286" s="6"/>
    </row>
    <row r="287" spans="1:9" ht="20.100000000000001" customHeight="1" x14ac:dyDescent="0.3">
      <c r="A287" s="39" t="s">
        <v>159</v>
      </c>
      <c r="B287" s="22" t="s">
        <v>110</v>
      </c>
      <c r="C287" s="23" t="s">
        <v>215</v>
      </c>
      <c r="D287" s="24">
        <v>447483</v>
      </c>
      <c r="E287" s="24">
        <v>447483</v>
      </c>
      <c r="F287" s="24">
        <v>12201</v>
      </c>
      <c r="G287" s="24">
        <f t="shared" si="8"/>
        <v>435282</v>
      </c>
      <c r="H287" s="55"/>
      <c r="I287" s="6"/>
    </row>
    <row r="288" spans="1:9" ht="20.100000000000001" customHeight="1" x14ac:dyDescent="0.3">
      <c r="A288" s="39" t="s">
        <v>159</v>
      </c>
      <c r="B288" s="22" t="s">
        <v>112</v>
      </c>
      <c r="C288" s="23" t="s">
        <v>113</v>
      </c>
      <c r="D288" s="24">
        <v>12853</v>
      </c>
      <c r="E288" s="24">
        <v>29853</v>
      </c>
      <c r="F288" s="24">
        <v>0</v>
      </c>
      <c r="G288" s="24">
        <f t="shared" si="8"/>
        <v>29853</v>
      </c>
      <c r="H288" s="55"/>
      <c r="I288" s="6"/>
    </row>
    <row r="289" spans="1:9" ht="20.100000000000001" customHeight="1" x14ac:dyDescent="0.3">
      <c r="A289" s="39" t="s">
        <v>159</v>
      </c>
      <c r="B289" s="22" t="s">
        <v>114</v>
      </c>
      <c r="C289" s="23" t="s">
        <v>115</v>
      </c>
      <c r="D289" s="24">
        <v>76384</v>
      </c>
      <c r="E289" s="24">
        <v>59384</v>
      </c>
      <c r="F289" s="24">
        <v>0</v>
      </c>
      <c r="G289" s="24">
        <f t="shared" si="8"/>
        <v>59384</v>
      </c>
      <c r="H289" s="55"/>
      <c r="I289" s="6"/>
    </row>
    <row r="290" spans="1:9" ht="20.100000000000001" customHeight="1" x14ac:dyDescent="0.3">
      <c r="A290" s="39" t="s">
        <v>159</v>
      </c>
      <c r="B290" s="22" t="s">
        <v>118</v>
      </c>
      <c r="C290" s="23" t="s">
        <v>216</v>
      </c>
      <c r="D290" s="24">
        <v>352430</v>
      </c>
      <c r="E290" s="24">
        <v>352430</v>
      </c>
      <c r="F290" s="24">
        <v>132727</v>
      </c>
      <c r="G290" s="24">
        <f t="shared" si="8"/>
        <v>219703</v>
      </c>
      <c r="H290" s="55"/>
      <c r="I290" s="6"/>
    </row>
    <row r="291" spans="1:9" ht="20.100000000000001" customHeight="1" x14ac:dyDescent="0.3">
      <c r="A291" s="39" t="s">
        <v>159</v>
      </c>
      <c r="B291" s="22" t="s">
        <v>120</v>
      </c>
      <c r="C291" s="23" t="s">
        <v>217</v>
      </c>
      <c r="D291" s="24">
        <v>1640612</v>
      </c>
      <c r="E291" s="24">
        <v>1640612</v>
      </c>
      <c r="F291" s="24">
        <v>0</v>
      </c>
      <c r="G291" s="24">
        <f t="shared" si="8"/>
        <v>1640612</v>
      </c>
      <c r="H291" s="55"/>
      <c r="I291" s="6"/>
    </row>
    <row r="292" spans="1:9" customFormat="1" ht="28.5" customHeight="1" x14ac:dyDescent="0.3">
      <c r="A292" s="35"/>
      <c r="B292" s="45" t="s">
        <v>194</v>
      </c>
      <c r="C292" s="46"/>
      <c r="D292" s="47">
        <f>SUM(D248:D291)</f>
        <v>20505124</v>
      </c>
      <c r="E292" s="47">
        <f>SUM(E248:E291)</f>
        <v>20505124</v>
      </c>
      <c r="F292" s="47">
        <f>SUM(F248:F291)</f>
        <v>7023670</v>
      </c>
      <c r="G292" s="47">
        <f>SUM(G248:G291)</f>
        <v>13481454</v>
      </c>
      <c r="H292" s="55"/>
      <c r="I292" s="8"/>
    </row>
    <row r="293" spans="1:9" customFormat="1" ht="15" customHeight="1" x14ac:dyDescent="0.3">
      <c r="A293" s="35"/>
      <c r="B293" s="9"/>
      <c r="C293" s="56"/>
      <c r="D293" s="26"/>
      <c r="E293" s="27"/>
      <c r="F293" s="27"/>
      <c r="H293" s="55"/>
    </row>
    <row r="294" spans="1:9" customFormat="1" ht="15" customHeight="1" x14ac:dyDescent="0.3">
      <c r="A294" s="35"/>
      <c r="B294" s="9"/>
      <c r="C294" s="56"/>
      <c r="D294" s="54"/>
      <c r="E294" s="54"/>
      <c r="F294" s="54"/>
      <c r="G294" s="54"/>
      <c r="H294" s="55"/>
    </row>
    <row r="295" spans="1:9" customFormat="1" ht="15" customHeight="1" x14ac:dyDescent="0.3">
      <c r="A295" s="35"/>
      <c r="B295" s="9"/>
      <c r="C295" s="56"/>
      <c r="D295" s="54"/>
      <c r="E295" s="54"/>
      <c r="F295" s="54"/>
      <c r="G295" s="54"/>
      <c r="H295" s="55"/>
    </row>
    <row r="296" spans="1:9" customFormat="1" ht="15" customHeight="1" x14ac:dyDescent="0.3">
      <c r="A296" s="35"/>
      <c r="B296" s="9"/>
      <c r="C296" s="56"/>
      <c r="D296" s="54"/>
      <c r="E296" s="54"/>
      <c r="F296" s="54"/>
      <c r="G296" s="54"/>
      <c r="H296" s="55"/>
    </row>
    <row r="297" spans="1:9" customFormat="1" ht="15" customHeight="1" x14ac:dyDescent="0.3">
      <c r="A297" s="35"/>
      <c r="B297" s="9"/>
      <c r="C297" s="56"/>
      <c r="D297" s="54"/>
      <c r="E297" s="54"/>
      <c r="F297" s="54"/>
      <c r="G297" s="54"/>
      <c r="H297" s="55"/>
    </row>
    <row r="298" spans="1:9" customFormat="1" ht="15" customHeight="1" x14ac:dyDescent="0.3">
      <c r="A298" s="35"/>
      <c r="B298" s="9"/>
      <c r="C298" s="56"/>
      <c r="D298" s="54"/>
      <c r="E298" s="54"/>
      <c r="F298" s="54"/>
      <c r="G298" s="54"/>
      <c r="H298" s="55"/>
    </row>
    <row r="299" spans="1:9" customFormat="1" ht="15" customHeight="1" x14ac:dyDescent="0.3">
      <c r="A299" s="35"/>
      <c r="B299" s="9"/>
      <c r="C299" s="56"/>
      <c r="D299" s="54"/>
      <c r="E299" s="54"/>
      <c r="F299" s="54"/>
      <c r="G299" s="54"/>
      <c r="H299" s="55"/>
    </row>
    <row r="300" spans="1:9" customFormat="1" ht="15" customHeight="1" x14ac:dyDescent="0.3">
      <c r="A300" s="35"/>
      <c r="B300" s="28" t="s">
        <v>199</v>
      </c>
      <c r="C300" s="26"/>
      <c r="D300" s="26"/>
      <c r="E300" s="27"/>
      <c r="F300" s="27"/>
      <c r="H300" s="55"/>
    </row>
    <row r="301" spans="1:9" customFormat="1" ht="15" customHeight="1" x14ac:dyDescent="0.3">
      <c r="A301" s="35"/>
      <c r="B301" s="9"/>
      <c r="C301" s="26"/>
      <c r="D301" s="26"/>
      <c r="E301" s="27"/>
      <c r="F301" s="27"/>
      <c r="H301" s="55"/>
    </row>
    <row r="302" spans="1:9" s="11" customFormat="1" ht="33" customHeight="1" x14ac:dyDescent="0.25">
      <c r="A302" s="38"/>
      <c r="B302" s="42" t="s">
        <v>190</v>
      </c>
      <c r="C302" s="43" t="s">
        <v>0</v>
      </c>
      <c r="D302" s="43" t="s">
        <v>1</v>
      </c>
      <c r="E302" s="44" t="s">
        <v>191</v>
      </c>
      <c r="F302" s="44" t="str">
        <f>+F13</f>
        <v>Ejecución al 30/06/2018</v>
      </c>
      <c r="G302" s="44" t="str">
        <f>+G13</f>
        <v>Saldo</v>
      </c>
      <c r="H302" s="55"/>
    </row>
    <row r="303" spans="1:9" ht="20.100000000000001" customHeight="1" x14ac:dyDescent="0.3">
      <c r="A303" s="39" t="s">
        <v>164</v>
      </c>
      <c r="B303" s="22" t="s">
        <v>3</v>
      </c>
      <c r="C303" s="23" t="s">
        <v>4</v>
      </c>
      <c r="D303" s="24">
        <v>57136534</v>
      </c>
      <c r="E303" s="24">
        <v>57136534</v>
      </c>
      <c r="F303" s="24">
        <v>22704509</v>
      </c>
      <c r="G303" s="24">
        <f t="shared" ref="G303:G346" si="9">+E303-F303</f>
        <v>34432025</v>
      </c>
      <c r="H303" s="55"/>
      <c r="I303" s="6"/>
    </row>
    <row r="304" spans="1:9" ht="20.100000000000001" customHeight="1" x14ac:dyDescent="0.3">
      <c r="A304" s="39" t="s">
        <v>164</v>
      </c>
      <c r="B304" s="22" t="s">
        <v>5</v>
      </c>
      <c r="C304" s="23" t="s">
        <v>6</v>
      </c>
      <c r="D304" s="24">
        <v>4820172</v>
      </c>
      <c r="E304" s="24">
        <v>4820172</v>
      </c>
      <c r="F304" s="24">
        <v>1958575</v>
      </c>
      <c r="G304" s="24">
        <f t="shared" si="9"/>
        <v>2861597</v>
      </c>
      <c r="H304" s="55"/>
      <c r="I304" s="6"/>
    </row>
    <row r="305" spans="1:9" ht="20.100000000000001" customHeight="1" x14ac:dyDescent="0.3">
      <c r="A305" s="39" t="s">
        <v>164</v>
      </c>
      <c r="B305" s="22" t="s">
        <v>7</v>
      </c>
      <c r="C305" s="23" t="s">
        <v>8</v>
      </c>
      <c r="D305" s="24">
        <v>16542831</v>
      </c>
      <c r="E305" s="24">
        <v>16542831</v>
      </c>
      <c r="F305" s="24">
        <v>6511054</v>
      </c>
      <c r="G305" s="24">
        <f t="shared" si="9"/>
        <v>10031777</v>
      </c>
      <c r="H305" s="55"/>
      <c r="I305" s="6"/>
    </row>
    <row r="306" spans="1:9" ht="20.100000000000001" customHeight="1" x14ac:dyDescent="0.3">
      <c r="A306" s="39" t="s">
        <v>164</v>
      </c>
      <c r="B306" s="22" t="s">
        <v>9</v>
      </c>
      <c r="C306" s="23" t="s">
        <v>10</v>
      </c>
      <c r="D306" s="24">
        <v>2595994</v>
      </c>
      <c r="E306" s="24">
        <v>2595994</v>
      </c>
      <c r="F306" s="24">
        <v>1310791</v>
      </c>
      <c r="G306" s="24">
        <f t="shared" si="9"/>
        <v>1285203</v>
      </c>
      <c r="H306" s="55"/>
      <c r="I306" s="6"/>
    </row>
    <row r="307" spans="1:9" ht="20.100000000000001" customHeight="1" x14ac:dyDescent="0.3">
      <c r="A307" s="39" t="s">
        <v>164</v>
      </c>
      <c r="B307" s="22" t="s">
        <v>19</v>
      </c>
      <c r="C307" s="23" t="s">
        <v>20</v>
      </c>
      <c r="D307" s="24">
        <v>890252</v>
      </c>
      <c r="E307" s="24">
        <v>890252</v>
      </c>
      <c r="F307" s="24">
        <v>545523</v>
      </c>
      <c r="G307" s="24">
        <f t="shared" si="9"/>
        <v>344729</v>
      </c>
      <c r="H307" s="55"/>
      <c r="I307" s="6"/>
    </row>
    <row r="308" spans="1:9" ht="20.100000000000001" customHeight="1" x14ac:dyDescent="0.3">
      <c r="A308" s="39" t="s">
        <v>164</v>
      </c>
      <c r="B308" s="22" t="s">
        <v>21</v>
      </c>
      <c r="C308" s="23" t="s">
        <v>22</v>
      </c>
      <c r="D308" s="24">
        <v>48890</v>
      </c>
      <c r="E308" s="24">
        <v>118890</v>
      </c>
      <c r="F308" s="24">
        <v>107111</v>
      </c>
      <c r="G308" s="24">
        <f t="shared" si="9"/>
        <v>11779</v>
      </c>
      <c r="H308" s="55"/>
      <c r="I308" s="6"/>
    </row>
    <row r="309" spans="1:9" ht="20.100000000000001" customHeight="1" x14ac:dyDescent="0.3">
      <c r="A309" s="39" t="s">
        <v>164</v>
      </c>
      <c r="B309" s="22" t="s">
        <v>23</v>
      </c>
      <c r="C309" s="23" t="s">
        <v>24</v>
      </c>
      <c r="D309" s="24">
        <v>27759</v>
      </c>
      <c r="E309" s="24">
        <v>27759</v>
      </c>
      <c r="F309" s="24">
        <v>27558</v>
      </c>
      <c r="G309" s="24">
        <f t="shared" si="9"/>
        <v>201</v>
      </c>
      <c r="H309" s="55"/>
      <c r="I309" s="6"/>
    </row>
    <row r="310" spans="1:9" ht="20.100000000000001" customHeight="1" x14ac:dyDescent="0.3">
      <c r="A310" s="39" t="s">
        <v>164</v>
      </c>
      <c r="B310" s="22" t="s">
        <v>27</v>
      </c>
      <c r="C310" s="23" t="s">
        <v>28</v>
      </c>
      <c r="D310" s="24">
        <v>11025</v>
      </c>
      <c r="E310" s="24">
        <v>11025</v>
      </c>
      <c r="F310" s="24">
        <v>0</v>
      </c>
      <c r="G310" s="24">
        <f t="shared" si="9"/>
        <v>11025</v>
      </c>
      <c r="H310" s="55"/>
      <c r="I310" s="6"/>
    </row>
    <row r="311" spans="1:9" ht="20.100000000000001" customHeight="1" x14ac:dyDescent="0.3">
      <c r="A311" s="39" t="s">
        <v>164</v>
      </c>
      <c r="B311" s="22" t="s">
        <v>29</v>
      </c>
      <c r="C311" s="23" t="s">
        <v>30</v>
      </c>
      <c r="D311" s="24">
        <v>8203</v>
      </c>
      <c r="E311" s="24">
        <v>8203</v>
      </c>
      <c r="F311" s="24">
        <v>8203</v>
      </c>
      <c r="G311" s="24">
        <f t="shared" si="9"/>
        <v>0</v>
      </c>
      <c r="H311" s="55"/>
      <c r="I311" s="6"/>
    </row>
    <row r="312" spans="1:9" ht="20.100000000000001" customHeight="1" x14ac:dyDescent="0.3">
      <c r="A312" s="39"/>
      <c r="B312" s="22" t="s">
        <v>31</v>
      </c>
      <c r="C312" s="23" t="s">
        <v>32</v>
      </c>
      <c r="D312" s="24">
        <v>60046</v>
      </c>
      <c r="E312" s="24">
        <v>105046</v>
      </c>
      <c r="F312" s="24">
        <v>104950</v>
      </c>
      <c r="G312" s="24">
        <f t="shared" si="9"/>
        <v>96</v>
      </c>
      <c r="H312" s="55"/>
      <c r="I312" s="6"/>
    </row>
    <row r="313" spans="1:9" ht="20.100000000000001" customHeight="1" x14ac:dyDescent="0.3">
      <c r="A313" s="39"/>
      <c r="B313" s="22" t="s">
        <v>33</v>
      </c>
      <c r="C313" s="23" t="s">
        <v>34</v>
      </c>
      <c r="D313" s="24">
        <v>37209</v>
      </c>
      <c r="E313" s="24">
        <v>37209</v>
      </c>
      <c r="F313" s="24">
        <v>27489</v>
      </c>
      <c r="G313" s="24">
        <f t="shared" si="9"/>
        <v>9720</v>
      </c>
      <c r="H313" s="55"/>
      <c r="I313" s="6"/>
    </row>
    <row r="314" spans="1:9" ht="20.100000000000001" customHeight="1" x14ac:dyDescent="0.3">
      <c r="A314" s="39"/>
      <c r="B314" s="22" t="s">
        <v>35</v>
      </c>
      <c r="C314" s="23" t="s">
        <v>36</v>
      </c>
      <c r="D314" s="24">
        <v>13781</v>
      </c>
      <c r="E314" s="24">
        <v>13781</v>
      </c>
      <c r="F314" s="24">
        <v>6477</v>
      </c>
      <c r="G314" s="24">
        <f t="shared" si="9"/>
        <v>7304</v>
      </c>
      <c r="H314" s="55"/>
      <c r="I314" s="6"/>
    </row>
    <row r="315" spans="1:9" ht="20.100000000000001" customHeight="1" x14ac:dyDescent="0.3">
      <c r="A315" s="39"/>
      <c r="B315" s="22" t="s">
        <v>37</v>
      </c>
      <c r="C315" s="23" t="s">
        <v>38</v>
      </c>
      <c r="D315" s="24">
        <v>11025</v>
      </c>
      <c r="E315" s="24">
        <v>11025</v>
      </c>
      <c r="F315" s="24">
        <v>0</v>
      </c>
      <c r="G315" s="24">
        <f t="shared" si="9"/>
        <v>11025</v>
      </c>
      <c r="H315" s="55"/>
      <c r="I315" s="6"/>
    </row>
    <row r="316" spans="1:9" ht="20.100000000000001" customHeight="1" x14ac:dyDescent="0.3">
      <c r="A316" s="39"/>
      <c r="B316" s="22" t="s">
        <v>39</v>
      </c>
      <c r="C316" s="23" t="s">
        <v>40</v>
      </c>
      <c r="D316" s="24">
        <v>5512</v>
      </c>
      <c r="E316" s="24">
        <v>5512</v>
      </c>
      <c r="F316" s="24">
        <v>0</v>
      </c>
      <c r="G316" s="24">
        <f t="shared" si="9"/>
        <v>5512</v>
      </c>
      <c r="H316" s="55"/>
      <c r="I316" s="6"/>
    </row>
    <row r="317" spans="1:9" ht="20.100000000000001" customHeight="1" x14ac:dyDescent="0.3">
      <c r="A317" s="39"/>
      <c r="B317" s="22" t="s">
        <v>41</v>
      </c>
      <c r="C317" s="23" t="s">
        <v>42</v>
      </c>
      <c r="D317" s="24">
        <v>68540</v>
      </c>
      <c r="E317" s="24">
        <v>23540</v>
      </c>
      <c r="F317" s="24">
        <v>5659</v>
      </c>
      <c r="G317" s="24">
        <f t="shared" si="9"/>
        <v>17881</v>
      </c>
      <c r="H317" s="55"/>
      <c r="I317" s="6"/>
    </row>
    <row r="318" spans="1:9" ht="20.100000000000001" customHeight="1" x14ac:dyDescent="0.3">
      <c r="A318" s="39"/>
      <c r="B318" s="22" t="s">
        <v>43</v>
      </c>
      <c r="C318" s="23" t="s">
        <v>44</v>
      </c>
      <c r="D318" s="24">
        <v>25200</v>
      </c>
      <c r="E318" s="24">
        <v>38200</v>
      </c>
      <c r="F318" s="24">
        <v>32713</v>
      </c>
      <c r="G318" s="24">
        <f t="shared" si="9"/>
        <v>5487</v>
      </c>
      <c r="H318" s="55"/>
      <c r="I318" s="6"/>
    </row>
    <row r="319" spans="1:9" ht="20.100000000000001" customHeight="1" x14ac:dyDescent="0.3">
      <c r="A319" s="39" t="s">
        <v>164</v>
      </c>
      <c r="B319" s="22" t="s">
        <v>49</v>
      </c>
      <c r="C319" s="23" t="s">
        <v>50</v>
      </c>
      <c r="D319" s="24">
        <v>74946</v>
      </c>
      <c r="E319" s="24">
        <v>74946</v>
      </c>
      <c r="F319" s="24">
        <v>39932</v>
      </c>
      <c r="G319" s="24">
        <f t="shared" si="9"/>
        <v>35014</v>
      </c>
      <c r="H319" s="55"/>
      <c r="I319" s="6"/>
    </row>
    <row r="320" spans="1:9" ht="20.100000000000001" customHeight="1" x14ac:dyDescent="0.3">
      <c r="A320" s="39" t="s">
        <v>164</v>
      </c>
      <c r="B320" s="22" t="s">
        <v>51</v>
      </c>
      <c r="C320" s="23" t="s">
        <v>52</v>
      </c>
      <c r="D320" s="24">
        <v>256</v>
      </c>
      <c r="E320" s="24">
        <v>256</v>
      </c>
      <c r="F320" s="24">
        <v>256</v>
      </c>
      <c r="G320" s="24">
        <f t="shared" si="9"/>
        <v>0</v>
      </c>
      <c r="H320" s="55"/>
      <c r="I320" s="6"/>
    </row>
    <row r="321" spans="1:9" ht="20.100000000000001" customHeight="1" x14ac:dyDescent="0.3">
      <c r="A321" s="39" t="s">
        <v>164</v>
      </c>
      <c r="B321" s="22" t="s">
        <v>53</v>
      </c>
      <c r="C321" s="23" t="s">
        <v>54</v>
      </c>
      <c r="D321" s="24">
        <v>148489</v>
      </c>
      <c r="E321" s="24">
        <v>148489</v>
      </c>
      <c r="F321" s="24">
        <v>113913</v>
      </c>
      <c r="G321" s="24">
        <f t="shared" si="9"/>
        <v>34576</v>
      </c>
      <c r="H321" s="55"/>
      <c r="I321" s="6"/>
    </row>
    <row r="322" spans="1:9" ht="20.100000000000001" customHeight="1" x14ac:dyDescent="0.3">
      <c r="A322" s="39" t="s">
        <v>164</v>
      </c>
      <c r="B322" s="22" t="s">
        <v>55</v>
      </c>
      <c r="C322" s="23" t="s">
        <v>165</v>
      </c>
      <c r="D322" s="24">
        <v>192695</v>
      </c>
      <c r="E322" s="24">
        <v>192695</v>
      </c>
      <c r="F322" s="24">
        <v>192695</v>
      </c>
      <c r="G322" s="24">
        <f t="shared" si="9"/>
        <v>0</v>
      </c>
      <c r="H322" s="55"/>
      <c r="I322" s="6"/>
    </row>
    <row r="323" spans="1:9" ht="20.100000000000001" customHeight="1" x14ac:dyDescent="0.3">
      <c r="A323" s="39" t="s">
        <v>164</v>
      </c>
      <c r="B323" s="22" t="s">
        <v>59</v>
      </c>
      <c r="C323" s="23" t="s">
        <v>166</v>
      </c>
      <c r="D323" s="24">
        <v>785198</v>
      </c>
      <c r="E323" s="24">
        <v>785198</v>
      </c>
      <c r="F323" s="24">
        <v>34130</v>
      </c>
      <c r="G323" s="24">
        <f t="shared" si="9"/>
        <v>751068</v>
      </c>
      <c r="H323" s="55"/>
      <c r="I323" s="6"/>
    </row>
    <row r="324" spans="1:9" ht="20.100000000000001" customHeight="1" x14ac:dyDescent="0.3">
      <c r="A324" s="39" t="s">
        <v>164</v>
      </c>
      <c r="B324" s="22" t="s">
        <v>61</v>
      </c>
      <c r="C324" s="23" t="s">
        <v>140</v>
      </c>
      <c r="D324" s="24">
        <v>55826</v>
      </c>
      <c r="E324" s="24">
        <v>85826</v>
      </c>
      <c r="F324" s="24">
        <v>76359</v>
      </c>
      <c r="G324" s="24">
        <f t="shared" si="9"/>
        <v>9467</v>
      </c>
      <c r="H324" s="55"/>
      <c r="I324" s="6"/>
    </row>
    <row r="325" spans="1:9" ht="20.100000000000001" customHeight="1" x14ac:dyDescent="0.3">
      <c r="A325" s="39" t="s">
        <v>164</v>
      </c>
      <c r="B325" s="22" t="s">
        <v>63</v>
      </c>
      <c r="C325" s="23" t="s">
        <v>141</v>
      </c>
      <c r="D325" s="24">
        <v>233323</v>
      </c>
      <c r="E325" s="24">
        <v>233323</v>
      </c>
      <c r="F325" s="24">
        <v>135554</v>
      </c>
      <c r="G325" s="24">
        <f t="shared" si="9"/>
        <v>97769</v>
      </c>
      <c r="H325" s="55"/>
      <c r="I325" s="6"/>
    </row>
    <row r="326" spans="1:9" ht="20.100000000000001" customHeight="1" x14ac:dyDescent="0.3">
      <c r="A326" s="39" t="s">
        <v>164</v>
      </c>
      <c r="B326" s="22" t="s">
        <v>65</v>
      </c>
      <c r="C326" s="23" t="s">
        <v>58</v>
      </c>
      <c r="D326" s="24">
        <v>86857</v>
      </c>
      <c r="E326" s="24">
        <v>86857</v>
      </c>
      <c r="F326" s="24">
        <v>27695</v>
      </c>
      <c r="G326" s="24">
        <f t="shared" si="9"/>
        <v>59162</v>
      </c>
      <c r="H326" s="55"/>
      <c r="I326" s="6"/>
    </row>
    <row r="327" spans="1:9" ht="20.100000000000001" customHeight="1" x14ac:dyDescent="0.3">
      <c r="A327" s="39" t="s">
        <v>164</v>
      </c>
      <c r="B327" s="22" t="s">
        <v>73</v>
      </c>
      <c r="C327" s="23" t="s">
        <v>142</v>
      </c>
      <c r="D327" s="24">
        <v>1585339</v>
      </c>
      <c r="E327" s="24">
        <v>1585339</v>
      </c>
      <c r="F327" s="24">
        <v>0</v>
      </c>
      <c r="G327" s="24">
        <f t="shared" si="9"/>
        <v>1585339</v>
      </c>
      <c r="H327" s="55"/>
      <c r="I327" s="6"/>
    </row>
    <row r="328" spans="1:9" ht="20.100000000000001" customHeight="1" x14ac:dyDescent="0.3">
      <c r="A328" s="39" t="s">
        <v>164</v>
      </c>
      <c r="B328" s="22" t="s">
        <v>75</v>
      </c>
      <c r="C328" s="23" t="s">
        <v>66</v>
      </c>
      <c r="D328" s="24">
        <v>622612</v>
      </c>
      <c r="E328" s="24">
        <v>622612</v>
      </c>
      <c r="F328" s="24">
        <v>223750</v>
      </c>
      <c r="G328" s="24">
        <f t="shared" si="9"/>
        <v>398862</v>
      </c>
      <c r="H328" s="55"/>
      <c r="I328" s="6"/>
    </row>
    <row r="329" spans="1:9" ht="20.100000000000001" customHeight="1" x14ac:dyDescent="0.3">
      <c r="A329" s="39" t="s">
        <v>164</v>
      </c>
      <c r="B329" s="22" t="s">
        <v>78</v>
      </c>
      <c r="C329" s="23" t="s">
        <v>79</v>
      </c>
      <c r="D329" s="24">
        <v>86485</v>
      </c>
      <c r="E329" s="24">
        <v>86485</v>
      </c>
      <c r="F329" s="24">
        <v>40722</v>
      </c>
      <c r="G329" s="24">
        <f t="shared" si="9"/>
        <v>45763</v>
      </c>
      <c r="H329" s="55"/>
      <c r="I329" s="6"/>
    </row>
    <row r="330" spans="1:9" ht="20.100000000000001" customHeight="1" x14ac:dyDescent="0.3">
      <c r="A330" s="39" t="s">
        <v>164</v>
      </c>
      <c r="B330" s="22" t="s">
        <v>80</v>
      </c>
      <c r="C330" s="23" t="s">
        <v>167</v>
      </c>
      <c r="D330" s="24">
        <v>68099</v>
      </c>
      <c r="E330" s="24">
        <v>68099</v>
      </c>
      <c r="F330" s="24">
        <v>0</v>
      </c>
      <c r="G330" s="24">
        <f t="shared" si="9"/>
        <v>68099</v>
      </c>
      <c r="H330" s="55"/>
      <c r="I330" s="6"/>
    </row>
    <row r="331" spans="1:9" ht="20.100000000000001" customHeight="1" x14ac:dyDescent="0.3">
      <c r="A331" s="39" t="s">
        <v>164</v>
      </c>
      <c r="B331" s="22" t="s">
        <v>82</v>
      </c>
      <c r="C331" s="23" t="s">
        <v>83</v>
      </c>
      <c r="D331" s="24">
        <v>142592</v>
      </c>
      <c r="E331" s="24">
        <v>142592</v>
      </c>
      <c r="F331" s="24">
        <v>106003</v>
      </c>
      <c r="G331" s="24">
        <f t="shared" si="9"/>
        <v>36589</v>
      </c>
      <c r="H331" s="55"/>
      <c r="I331" s="6"/>
    </row>
    <row r="332" spans="1:9" ht="20.100000000000001" customHeight="1" x14ac:dyDescent="0.3">
      <c r="A332" s="39" t="s">
        <v>164</v>
      </c>
      <c r="B332" s="22" t="s">
        <v>84</v>
      </c>
      <c r="C332" s="23" t="s">
        <v>168</v>
      </c>
      <c r="D332" s="24">
        <v>317951</v>
      </c>
      <c r="E332" s="24">
        <v>317951</v>
      </c>
      <c r="F332" s="24">
        <v>93615</v>
      </c>
      <c r="G332" s="24">
        <f t="shared" si="9"/>
        <v>224336</v>
      </c>
      <c r="H332" s="55"/>
      <c r="I332" s="6"/>
    </row>
    <row r="333" spans="1:9" ht="20.100000000000001" customHeight="1" x14ac:dyDescent="0.3">
      <c r="A333" s="39" t="s">
        <v>164</v>
      </c>
      <c r="B333" s="22" t="s">
        <v>86</v>
      </c>
      <c r="C333" s="23" t="s">
        <v>169</v>
      </c>
      <c r="D333" s="24">
        <v>51536</v>
      </c>
      <c r="E333" s="24">
        <v>51536</v>
      </c>
      <c r="F333" s="24">
        <v>3118</v>
      </c>
      <c r="G333" s="24">
        <f t="shared" si="9"/>
        <v>48418</v>
      </c>
      <c r="H333" s="55"/>
      <c r="I333" s="6"/>
    </row>
    <row r="334" spans="1:9" ht="20.100000000000001" customHeight="1" x14ac:dyDescent="0.3">
      <c r="A334" s="39" t="s">
        <v>164</v>
      </c>
      <c r="B334" s="22" t="s">
        <v>88</v>
      </c>
      <c r="C334" s="23" t="s">
        <v>170</v>
      </c>
      <c r="D334" s="24">
        <v>411958</v>
      </c>
      <c r="E334" s="24">
        <v>411958</v>
      </c>
      <c r="F334" s="24">
        <v>332790</v>
      </c>
      <c r="G334" s="24">
        <f t="shared" si="9"/>
        <v>79168</v>
      </c>
      <c r="H334" s="55"/>
      <c r="I334" s="6"/>
    </row>
    <row r="335" spans="1:9" ht="20.100000000000001" customHeight="1" x14ac:dyDescent="0.3">
      <c r="A335" s="39" t="s">
        <v>164</v>
      </c>
      <c r="B335" s="22" t="s">
        <v>93</v>
      </c>
      <c r="C335" s="23" t="s">
        <v>94</v>
      </c>
      <c r="D335" s="24">
        <v>85312</v>
      </c>
      <c r="E335" s="24">
        <v>85312</v>
      </c>
      <c r="F335" s="24">
        <v>0</v>
      </c>
      <c r="G335" s="24">
        <f t="shared" si="9"/>
        <v>85312</v>
      </c>
      <c r="H335" s="55"/>
      <c r="I335" s="6"/>
    </row>
    <row r="336" spans="1:9" ht="20.100000000000001" customHeight="1" x14ac:dyDescent="0.3">
      <c r="A336" s="39" t="s">
        <v>164</v>
      </c>
      <c r="B336" s="22" t="s">
        <v>95</v>
      </c>
      <c r="C336" s="23" t="s">
        <v>171</v>
      </c>
      <c r="D336" s="24">
        <v>85312</v>
      </c>
      <c r="E336" s="24">
        <v>85312</v>
      </c>
      <c r="F336" s="24">
        <v>0</v>
      </c>
      <c r="G336" s="24">
        <f t="shared" si="9"/>
        <v>85312</v>
      </c>
      <c r="H336" s="55"/>
      <c r="I336" s="6"/>
    </row>
    <row r="337" spans="1:9" ht="20.100000000000001" customHeight="1" x14ac:dyDescent="0.3">
      <c r="A337" s="39" t="s">
        <v>164</v>
      </c>
      <c r="B337" s="22" t="s">
        <v>97</v>
      </c>
      <c r="C337" s="23" t="s">
        <v>98</v>
      </c>
      <c r="D337" s="24">
        <v>163437</v>
      </c>
      <c r="E337" s="24">
        <v>133437</v>
      </c>
      <c r="F337" s="24">
        <v>57538</v>
      </c>
      <c r="G337" s="24">
        <f t="shared" si="9"/>
        <v>75899</v>
      </c>
      <c r="H337" s="55"/>
      <c r="I337" s="6"/>
    </row>
    <row r="338" spans="1:9" ht="20.100000000000001" customHeight="1" x14ac:dyDescent="0.3">
      <c r="A338" s="39" t="s">
        <v>164</v>
      </c>
      <c r="B338" s="22" t="s">
        <v>234</v>
      </c>
      <c r="C338" s="23" t="s">
        <v>58</v>
      </c>
      <c r="D338" s="24">
        <v>0</v>
      </c>
      <c r="E338" s="24">
        <v>30000</v>
      </c>
      <c r="F338" s="24">
        <v>17445</v>
      </c>
      <c r="G338" s="24">
        <f t="shared" si="9"/>
        <v>12555</v>
      </c>
      <c r="H338" s="55"/>
      <c r="I338" s="6"/>
    </row>
    <row r="339" spans="1:9" ht="20.100000000000001" customHeight="1" x14ac:dyDescent="0.3">
      <c r="A339" s="39" t="s">
        <v>164</v>
      </c>
      <c r="B339" s="22" t="s">
        <v>101</v>
      </c>
      <c r="C339" s="23" t="s">
        <v>102</v>
      </c>
      <c r="D339" s="24">
        <v>23363</v>
      </c>
      <c r="E339" s="24">
        <v>23363</v>
      </c>
      <c r="F339" s="24">
        <v>12709</v>
      </c>
      <c r="G339" s="24">
        <f t="shared" si="9"/>
        <v>10654</v>
      </c>
      <c r="H339" s="55"/>
      <c r="I339" s="6"/>
    </row>
    <row r="340" spans="1:9" ht="20.100000000000001" customHeight="1" x14ac:dyDescent="0.3">
      <c r="A340" s="39" t="s">
        <v>164</v>
      </c>
      <c r="B340" s="22" t="s">
        <v>105</v>
      </c>
      <c r="C340" s="23" t="s">
        <v>58</v>
      </c>
      <c r="D340" s="24">
        <v>233295</v>
      </c>
      <c r="E340" s="24">
        <v>190295</v>
      </c>
      <c r="F340" s="24">
        <v>0</v>
      </c>
      <c r="G340" s="24">
        <f t="shared" si="9"/>
        <v>190295</v>
      </c>
      <c r="H340" s="55"/>
      <c r="I340" s="6"/>
    </row>
    <row r="341" spans="1:9" ht="20.100000000000001" customHeight="1" x14ac:dyDescent="0.3">
      <c r="A341" s="39" t="s">
        <v>164</v>
      </c>
      <c r="B341" s="22" t="s">
        <v>106</v>
      </c>
      <c r="C341" s="23" t="s">
        <v>107</v>
      </c>
      <c r="D341" s="24">
        <v>480141</v>
      </c>
      <c r="E341" s="24">
        <v>480141</v>
      </c>
      <c r="F341" s="24">
        <v>0</v>
      </c>
      <c r="G341" s="24">
        <f t="shared" si="9"/>
        <v>480141</v>
      </c>
      <c r="H341" s="55"/>
      <c r="I341" s="6"/>
    </row>
    <row r="342" spans="1:9" ht="20.100000000000001" customHeight="1" x14ac:dyDescent="0.3">
      <c r="A342" s="39" t="s">
        <v>164</v>
      </c>
      <c r="B342" s="22" t="s">
        <v>108</v>
      </c>
      <c r="C342" s="23" t="s">
        <v>109</v>
      </c>
      <c r="D342" s="24">
        <v>7113</v>
      </c>
      <c r="E342" s="24">
        <v>7113</v>
      </c>
      <c r="F342" s="24">
        <v>0</v>
      </c>
      <c r="G342" s="24">
        <f t="shared" si="9"/>
        <v>7113</v>
      </c>
      <c r="H342" s="55"/>
      <c r="I342" s="6"/>
    </row>
    <row r="343" spans="1:9" ht="20.100000000000001" customHeight="1" x14ac:dyDescent="0.3">
      <c r="A343" s="39" t="s">
        <v>164</v>
      </c>
      <c r="B343" s="22" t="s">
        <v>110</v>
      </c>
      <c r="C343" s="23" t="s">
        <v>111</v>
      </c>
      <c r="D343" s="24">
        <v>1499078</v>
      </c>
      <c r="E343" s="24">
        <v>1499078</v>
      </c>
      <c r="F343" s="24">
        <v>36603</v>
      </c>
      <c r="G343" s="24">
        <f t="shared" si="9"/>
        <v>1462475</v>
      </c>
      <c r="H343" s="55"/>
      <c r="I343" s="6"/>
    </row>
    <row r="344" spans="1:9" ht="20.100000000000001" customHeight="1" x14ac:dyDescent="0.3">
      <c r="A344" s="39" t="s">
        <v>164</v>
      </c>
      <c r="B344" s="22" t="s">
        <v>112</v>
      </c>
      <c r="C344" s="23" t="s">
        <v>113</v>
      </c>
      <c r="D344" s="24">
        <v>160260</v>
      </c>
      <c r="E344" s="24">
        <v>160260</v>
      </c>
      <c r="F344" s="24">
        <v>0</v>
      </c>
      <c r="G344" s="24">
        <f t="shared" si="9"/>
        <v>160260</v>
      </c>
      <c r="H344" s="55"/>
      <c r="I344" s="6"/>
    </row>
    <row r="345" spans="1:9" ht="20.100000000000001" customHeight="1" x14ac:dyDescent="0.3">
      <c r="A345" s="39" t="s">
        <v>164</v>
      </c>
      <c r="B345" s="22" t="s">
        <v>114</v>
      </c>
      <c r="C345" s="23" t="s">
        <v>115</v>
      </c>
      <c r="D345" s="24">
        <v>355010</v>
      </c>
      <c r="E345" s="24">
        <v>355010</v>
      </c>
      <c r="F345" s="24">
        <v>0</v>
      </c>
      <c r="G345" s="24">
        <f t="shared" si="9"/>
        <v>355010</v>
      </c>
      <c r="H345" s="55"/>
      <c r="I345" s="6"/>
    </row>
    <row r="346" spans="1:9" ht="20.100000000000001" customHeight="1" x14ac:dyDescent="0.3">
      <c r="A346" s="39" t="s">
        <v>164</v>
      </c>
      <c r="B346" s="22" t="s">
        <v>118</v>
      </c>
      <c r="C346" s="23" t="s">
        <v>172</v>
      </c>
      <c r="D346" s="24">
        <v>872656</v>
      </c>
      <c r="E346" s="24">
        <v>872656</v>
      </c>
      <c r="F346" s="24">
        <v>398181</v>
      </c>
      <c r="G346" s="24">
        <f t="shared" si="9"/>
        <v>474475</v>
      </c>
      <c r="H346" s="55"/>
      <c r="I346" s="6"/>
    </row>
    <row r="347" spans="1:9" customFormat="1" ht="29.25" customHeight="1" x14ac:dyDescent="0.3">
      <c r="A347" s="35"/>
      <c r="B347" s="45" t="s">
        <v>194</v>
      </c>
      <c r="C347" s="46"/>
      <c r="D347" s="47">
        <f>SUM(D303:D346)</f>
        <v>91132112</v>
      </c>
      <c r="E347" s="47">
        <f t="shared" ref="E347:G347" si="10">SUM(E303:E346)</f>
        <v>91202112</v>
      </c>
      <c r="F347" s="47">
        <f t="shared" si="10"/>
        <v>35293620</v>
      </c>
      <c r="G347" s="47">
        <f t="shared" si="10"/>
        <v>55908492</v>
      </c>
      <c r="H347" s="55"/>
      <c r="I347" s="8"/>
    </row>
    <row r="348" spans="1:9" customFormat="1" ht="15" customHeight="1" x14ac:dyDescent="0.3">
      <c r="A348" s="35"/>
      <c r="B348" s="9"/>
      <c r="C348" s="26"/>
      <c r="D348" s="26"/>
      <c r="E348" s="27"/>
      <c r="F348" s="27"/>
      <c r="H348" s="55"/>
    </row>
    <row r="349" spans="1:9" customFormat="1" ht="15" customHeight="1" x14ac:dyDescent="0.3">
      <c r="A349" s="35"/>
      <c r="B349" s="9"/>
      <c r="C349" s="26"/>
      <c r="D349" s="26"/>
      <c r="E349" s="27"/>
      <c r="F349" s="27"/>
      <c r="H349" s="55"/>
    </row>
    <row r="350" spans="1:9" customFormat="1" ht="15" customHeight="1" x14ac:dyDescent="0.3">
      <c r="A350" s="35"/>
      <c r="B350" s="9"/>
      <c r="C350" s="26"/>
      <c r="D350" s="26"/>
      <c r="E350" s="27"/>
      <c r="F350" s="27"/>
      <c r="H350" s="55"/>
    </row>
    <row r="351" spans="1:9" customFormat="1" ht="15" customHeight="1" x14ac:dyDescent="0.3">
      <c r="A351" s="35"/>
      <c r="B351" s="9"/>
      <c r="C351" s="26"/>
      <c r="D351" s="26"/>
      <c r="E351" s="27"/>
      <c r="F351" s="27"/>
      <c r="H351" s="55"/>
    </row>
    <row r="352" spans="1:9" customFormat="1" ht="15" customHeight="1" x14ac:dyDescent="0.3">
      <c r="A352" s="35"/>
      <c r="B352" s="9"/>
      <c r="C352" s="26"/>
      <c r="D352" s="26"/>
      <c r="E352" s="27"/>
      <c r="F352" s="27"/>
      <c r="H352" s="55"/>
    </row>
    <row r="353" spans="1:9" customFormat="1" ht="15" customHeight="1" x14ac:dyDescent="0.3">
      <c r="A353" s="35"/>
      <c r="B353" s="9"/>
      <c r="C353" s="26"/>
      <c r="D353" s="26"/>
      <c r="E353" s="27"/>
      <c r="F353" s="27"/>
      <c r="H353" s="55"/>
    </row>
    <row r="354" spans="1:9" customFormat="1" ht="15" customHeight="1" x14ac:dyDescent="0.3">
      <c r="A354" s="35"/>
      <c r="B354" s="9"/>
      <c r="C354" s="26"/>
      <c r="D354" s="54"/>
      <c r="E354" s="54"/>
      <c r="F354" s="54"/>
      <c r="G354" s="54"/>
      <c r="H354" s="55"/>
    </row>
    <row r="355" spans="1:9" customFormat="1" ht="15" customHeight="1" x14ac:dyDescent="0.3">
      <c r="A355" s="35"/>
      <c r="B355" s="9"/>
      <c r="C355" s="26"/>
      <c r="D355" s="54"/>
      <c r="E355" s="54"/>
      <c r="F355" s="54"/>
      <c r="G355" s="54"/>
      <c r="H355" s="55"/>
    </row>
    <row r="356" spans="1:9" customFormat="1" ht="15" customHeight="1" x14ac:dyDescent="0.3">
      <c r="A356" s="35"/>
      <c r="B356" s="9"/>
      <c r="C356" s="26"/>
      <c r="D356" s="54"/>
      <c r="E356" s="54"/>
      <c r="F356" s="54"/>
      <c r="G356" s="54"/>
      <c r="H356" s="55"/>
    </row>
    <row r="357" spans="1:9" customFormat="1" ht="15" customHeight="1" x14ac:dyDescent="0.3">
      <c r="A357" s="35"/>
      <c r="B357" s="28" t="s">
        <v>200</v>
      </c>
      <c r="C357" s="26"/>
      <c r="D357" s="26"/>
      <c r="E357" s="27"/>
      <c r="F357" s="27"/>
      <c r="H357" s="55"/>
    </row>
    <row r="358" spans="1:9" customFormat="1" ht="15" customHeight="1" x14ac:dyDescent="0.3">
      <c r="A358" s="35"/>
      <c r="B358" s="9"/>
      <c r="C358" s="26"/>
      <c r="D358" s="26"/>
      <c r="E358" s="27"/>
      <c r="F358" s="27"/>
      <c r="H358" s="55"/>
    </row>
    <row r="359" spans="1:9" s="11" customFormat="1" ht="33" customHeight="1" x14ac:dyDescent="0.25">
      <c r="A359" s="38"/>
      <c r="B359" s="42" t="s">
        <v>190</v>
      </c>
      <c r="C359" s="43" t="s">
        <v>0</v>
      </c>
      <c r="D359" s="43" t="s">
        <v>1</v>
      </c>
      <c r="E359" s="44" t="s">
        <v>191</v>
      </c>
      <c r="F359" s="44" t="str">
        <f>+F13</f>
        <v>Ejecución al 30/06/2018</v>
      </c>
      <c r="G359" s="44" t="str">
        <f>+G13</f>
        <v>Saldo</v>
      </c>
      <c r="H359" s="55"/>
    </row>
    <row r="360" spans="1:9" ht="20.100000000000001" customHeight="1" x14ac:dyDescent="0.3">
      <c r="A360" s="39" t="s">
        <v>173</v>
      </c>
      <c r="B360" s="22" t="s">
        <v>3</v>
      </c>
      <c r="C360" s="23" t="s">
        <v>4</v>
      </c>
      <c r="D360" s="24">
        <v>553698651</v>
      </c>
      <c r="E360" s="24">
        <v>553698651</v>
      </c>
      <c r="F360" s="24">
        <v>307028597</v>
      </c>
      <c r="G360" s="24">
        <f t="shared" ref="G360:G419" si="11">+E360-F360</f>
        <v>246670054</v>
      </c>
      <c r="H360" s="55"/>
      <c r="I360" s="6"/>
    </row>
    <row r="361" spans="1:9" ht="20.100000000000001" customHeight="1" x14ac:dyDescent="0.3">
      <c r="A361" s="39" t="s">
        <v>173</v>
      </c>
      <c r="B361" s="22" t="s">
        <v>5</v>
      </c>
      <c r="C361" s="23" t="s">
        <v>6</v>
      </c>
      <c r="D361" s="24">
        <v>46194633</v>
      </c>
      <c r="E361" s="24">
        <v>46194633</v>
      </c>
      <c r="F361" s="24">
        <v>26166864</v>
      </c>
      <c r="G361" s="24">
        <f t="shared" si="11"/>
        <v>20027769</v>
      </c>
      <c r="H361" s="55"/>
      <c r="I361" s="6"/>
    </row>
    <row r="362" spans="1:9" ht="20.100000000000001" customHeight="1" x14ac:dyDescent="0.3">
      <c r="A362" s="39" t="s">
        <v>173</v>
      </c>
      <c r="B362" s="22" t="s">
        <v>7</v>
      </c>
      <c r="C362" s="23" t="s">
        <v>8</v>
      </c>
      <c r="D362" s="24">
        <v>158539978</v>
      </c>
      <c r="E362" s="24">
        <v>158539978</v>
      </c>
      <c r="F362" s="24">
        <v>87841745</v>
      </c>
      <c r="G362" s="24">
        <f t="shared" si="11"/>
        <v>70698233</v>
      </c>
      <c r="H362" s="55"/>
      <c r="I362" s="6"/>
    </row>
    <row r="363" spans="1:9" ht="20.100000000000001" customHeight="1" x14ac:dyDescent="0.3">
      <c r="A363" s="39" t="s">
        <v>173</v>
      </c>
      <c r="B363" s="22" t="s">
        <v>9</v>
      </c>
      <c r="C363" s="23" t="s">
        <v>10</v>
      </c>
      <c r="D363" s="24">
        <v>29263205</v>
      </c>
      <c r="E363" s="24">
        <v>29263205</v>
      </c>
      <c r="F363" s="24">
        <v>19307387</v>
      </c>
      <c r="G363" s="24">
        <f t="shared" si="11"/>
        <v>9955818</v>
      </c>
      <c r="H363" s="55"/>
      <c r="I363" s="6"/>
    </row>
    <row r="364" spans="1:9" ht="20.100000000000001" customHeight="1" x14ac:dyDescent="0.3">
      <c r="A364" s="39" t="s">
        <v>173</v>
      </c>
      <c r="B364" s="22" t="s">
        <v>19</v>
      </c>
      <c r="C364" s="23" t="s">
        <v>174</v>
      </c>
      <c r="D364" s="24">
        <v>4877352</v>
      </c>
      <c r="E364" s="24">
        <v>4877352</v>
      </c>
      <c r="F364" s="24">
        <v>4877352</v>
      </c>
      <c r="G364" s="24">
        <f t="shared" si="11"/>
        <v>0</v>
      </c>
      <c r="H364" s="55"/>
      <c r="I364" s="6"/>
    </row>
    <row r="365" spans="1:9" ht="20.100000000000001" customHeight="1" x14ac:dyDescent="0.3">
      <c r="A365" s="39" t="s">
        <v>173</v>
      </c>
      <c r="B365" s="22" t="s">
        <v>21</v>
      </c>
      <c r="C365" s="23" t="s">
        <v>22</v>
      </c>
      <c r="D365" s="24">
        <v>1515598</v>
      </c>
      <c r="E365" s="24">
        <v>1515598</v>
      </c>
      <c r="F365" s="24">
        <v>1515598</v>
      </c>
      <c r="G365" s="24">
        <f t="shared" si="11"/>
        <v>0</v>
      </c>
      <c r="H365" s="55"/>
      <c r="I365" s="6"/>
    </row>
    <row r="366" spans="1:9" ht="20.100000000000001" customHeight="1" x14ac:dyDescent="0.3">
      <c r="A366" s="39" t="s">
        <v>173</v>
      </c>
      <c r="B366" s="22" t="s">
        <v>175</v>
      </c>
      <c r="C366" s="23" t="s">
        <v>176</v>
      </c>
      <c r="D366" s="24">
        <v>734994</v>
      </c>
      <c r="E366" s="24">
        <v>734994</v>
      </c>
      <c r="F366" s="24">
        <v>0</v>
      </c>
      <c r="G366" s="24">
        <f t="shared" si="11"/>
        <v>734994</v>
      </c>
      <c r="H366" s="55"/>
      <c r="I366" s="6"/>
    </row>
    <row r="367" spans="1:9" ht="20.100000000000001" customHeight="1" x14ac:dyDescent="0.3">
      <c r="A367" s="39" t="s">
        <v>173</v>
      </c>
      <c r="B367" s="22" t="s">
        <v>23</v>
      </c>
      <c r="C367" s="23" t="s">
        <v>24</v>
      </c>
      <c r="D367" s="24">
        <v>471906</v>
      </c>
      <c r="E367" s="24">
        <v>871906</v>
      </c>
      <c r="F367" s="24">
        <v>815321</v>
      </c>
      <c r="G367" s="24">
        <f t="shared" si="11"/>
        <v>56585</v>
      </c>
      <c r="H367" s="55"/>
      <c r="I367" s="6"/>
    </row>
    <row r="368" spans="1:9" ht="20.100000000000001" customHeight="1" x14ac:dyDescent="0.3">
      <c r="A368" s="39"/>
      <c r="B368" s="22" t="s">
        <v>27</v>
      </c>
      <c r="C368" s="23" t="s">
        <v>28</v>
      </c>
      <c r="D368" s="24">
        <v>187424</v>
      </c>
      <c r="E368" s="24">
        <v>187424</v>
      </c>
      <c r="F368" s="24">
        <v>59696</v>
      </c>
      <c r="G368" s="24">
        <f t="shared" si="11"/>
        <v>127728</v>
      </c>
      <c r="H368" s="55"/>
      <c r="I368" s="6"/>
    </row>
    <row r="369" spans="1:9" ht="20.100000000000001" customHeight="1" x14ac:dyDescent="0.3">
      <c r="A369" s="39"/>
      <c r="B369" s="22" t="s">
        <v>29</v>
      </c>
      <c r="C369" s="23" t="s">
        <v>135</v>
      </c>
      <c r="D369" s="24">
        <v>580777</v>
      </c>
      <c r="E369" s="24">
        <v>580777</v>
      </c>
      <c r="F369" s="24">
        <v>329874</v>
      </c>
      <c r="G369" s="24">
        <f t="shared" si="11"/>
        <v>250903</v>
      </c>
      <c r="H369" s="55"/>
      <c r="I369" s="6"/>
    </row>
    <row r="370" spans="1:9" ht="20.100000000000001" customHeight="1" x14ac:dyDescent="0.3">
      <c r="A370" s="39"/>
      <c r="B370" s="22" t="s">
        <v>31</v>
      </c>
      <c r="C370" s="23" t="s">
        <v>32</v>
      </c>
      <c r="D370" s="24">
        <v>1020789</v>
      </c>
      <c r="E370" s="24">
        <v>1745789</v>
      </c>
      <c r="F370" s="24">
        <v>1744544</v>
      </c>
      <c r="G370" s="24">
        <f t="shared" si="11"/>
        <v>1245</v>
      </c>
      <c r="H370" s="55"/>
      <c r="I370" s="6"/>
    </row>
    <row r="371" spans="1:9" ht="20.100000000000001" customHeight="1" x14ac:dyDescent="0.3">
      <c r="A371" s="39"/>
      <c r="B371" s="22" t="s">
        <v>33</v>
      </c>
      <c r="C371" s="23" t="s">
        <v>177</v>
      </c>
      <c r="D371" s="24">
        <v>632554</v>
      </c>
      <c r="E371" s="24">
        <v>632554</v>
      </c>
      <c r="F371" s="24">
        <v>464489</v>
      </c>
      <c r="G371" s="24">
        <f t="shared" si="11"/>
        <v>168065</v>
      </c>
      <c r="H371" s="55"/>
      <c r="I371" s="6"/>
    </row>
    <row r="372" spans="1:9" ht="20.100000000000001" customHeight="1" x14ac:dyDescent="0.3">
      <c r="A372" s="39" t="s">
        <v>173</v>
      </c>
      <c r="B372" s="22" t="s">
        <v>35</v>
      </c>
      <c r="C372" s="23" t="s">
        <v>36</v>
      </c>
      <c r="D372" s="24">
        <v>234279</v>
      </c>
      <c r="E372" s="24">
        <v>234279</v>
      </c>
      <c r="F372" s="24">
        <v>107950</v>
      </c>
      <c r="G372" s="24">
        <f t="shared" si="11"/>
        <v>126329</v>
      </c>
      <c r="H372" s="55"/>
      <c r="I372" s="6"/>
    </row>
    <row r="373" spans="1:9" ht="20.100000000000001" customHeight="1" x14ac:dyDescent="0.3">
      <c r="A373" s="39" t="s">
        <v>173</v>
      </c>
      <c r="B373" s="22" t="s">
        <v>178</v>
      </c>
      <c r="C373" s="23" t="s">
        <v>179</v>
      </c>
      <c r="D373" s="24">
        <v>26250</v>
      </c>
      <c r="E373" s="24">
        <v>26250</v>
      </c>
      <c r="F373" s="24">
        <v>0</v>
      </c>
      <c r="G373" s="24">
        <f t="shared" si="11"/>
        <v>26250</v>
      </c>
      <c r="H373" s="55"/>
      <c r="I373" s="6"/>
    </row>
    <row r="374" spans="1:9" ht="20.100000000000001" customHeight="1" x14ac:dyDescent="0.3">
      <c r="A374" s="39" t="s">
        <v>173</v>
      </c>
      <c r="B374" s="22" t="s">
        <v>37</v>
      </c>
      <c r="C374" s="23" t="s">
        <v>156</v>
      </c>
      <c r="D374" s="24">
        <v>187424</v>
      </c>
      <c r="E374" s="24">
        <v>187424</v>
      </c>
      <c r="F374" s="24">
        <v>120440</v>
      </c>
      <c r="G374" s="24">
        <f t="shared" si="11"/>
        <v>66984</v>
      </c>
      <c r="H374" s="55"/>
      <c r="I374" s="6"/>
    </row>
    <row r="375" spans="1:9" ht="20.100000000000001" customHeight="1" x14ac:dyDescent="0.3">
      <c r="A375" s="39" t="s">
        <v>173</v>
      </c>
      <c r="B375" s="22" t="s">
        <v>39</v>
      </c>
      <c r="C375" s="23" t="s">
        <v>40</v>
      </c>
      <c r="D375" s="24">
        <v>93712</v>
      </c>
      <c r="E375" s="24">
        <v>93712</v>
      </c>
      <c r="F375" s="24">
        <v>0</v>
      </c>
      <c r="G375" s="24">
        <f t="shared" si="11"/>
        <v>93712</v>
      </c>
      <c r="H375" s="55"/>
      <c r="I375" s="6"/>
    </row>
    <row r="376" spans="1:9" ht="20.100000000000001" customHeight="1" x14ac:dyDescent="0.3">
      <c r="A376" s="39" t="s">
        <v>173</v>
      </c>
      <c r="B376" s="22" t="s">
        <v>41</v>
      </c>
      <c r="C376" s="23" t="s">
        <v>42</v>
      </c>
      <c r="D376" s="24">
        <v>1595425</v>
      </c>
      <c r="E376" s="24">
        <v>1595425</v>
      </c>
      <c r="F376" s="24">
        <v>1595425</v>
      </c>
      <c r="G376" s="24">
        <f t="shared" si="11"/>
        <v>0</v>
      </c>
      <c r="H376" s="55"/>
      <c r="I376" s="6"/>
    </row>
    <row r="377" spans="1:9" ht="20.100000000000001" customHeight="1" x14ac:dyDescent="0.3">
      <c r="A377" s="39" t="s">
        <v>173</v>
      </c>
      <c r="B377" s="22" t="s">
        <v>43</v>
      </c>
      <c r="C377" s="23" t="s">
        <v>44</v>
      </c>
      <c r="D377" s="24">
        <v>2166867</v>
      </c>
      <c r="E377" s="24">
        <v>3366867</v>
      </c>
      <c r="F377" s="24">
        <v>2656391</v>
      </c>
      <c r="G377" s="24">
        <f t="shared" si="11"/>
        <v>710476</v>
      </c>
      <c r="H377" s="55"/>
      <c r="I377" s="6"/>
    </row>
    <row r="378" spans="1:9" ht="20.100000000000001" customHeight="1" x14ac:dyDescent="0.3">
      <c r="A378" s="39" t="s">
        <v>173</v>
      </c>
      <c r="B378" s="22" t="s">
        <v>45</v>
      </c>
      <c r="C378" s="23" t="s">
        <v>46</v>
      </c>
      <c r="D378" s="24">
        <v>244911</v>
      </c>
      <c r="E378" s="24">
        <v>244911</v>
      </c>
      <c r="F378" s="24">
        <v>234639</v>
      </c>
      <c r="G378" s="24">
        <f t="shared" si="11"/>
        <v>10272</v>
      </c>
      <c r="H378" s="55"/>
      <c r="I378" s="6"/>
    </row>
    <row r="379" spans="1:9" ht="20.100000000000001" customHeight="1" x14ac:dyDescent="0.3">
      <c r="A379" s="39" t="s">
        <v>173</v>
      </c>
      <c r="B379" s="22" t="s">
        <v>47</v>
      </c>
      <c r="C379" s="23" t="s">
        <v>48</v>
      </c>
      <c r="D379" s="24">
        <v>4725</v>
      </c>
      <c r="E379" s="24">
        <v>4725</v>
      </c>
      <c r="F379" s="24">
        <v>2743</v>
      </c>
      <c r="G379" s="24">
        <f t="shared" si="11"/>
        <v>1982</v>
      </c>
      <c r="H379" s="55"/>
      <c r="I379" s="6"/>
    </row>
    <row r="380" spans="1:9" ht="20.100000000000001" customHeight="1" x14ac:dyDescent="0.3">
      <c r="A380" s="39" t="s">
        <v>173</v>
      </c>
      <c r="B380" s="22" t="s">
        <v>49</v>
      </c>
      <c r="C380" s="23" t="s">
        <v>50</v>
      </c>
      <c r="D380" s="24">
        <v>1274090</v>
      </c>
      <c r="E380" s="24">
        <v>1274090</v>
      </c>
      <c r="F380" s="24">
        <v>649778</v>
      </c>
      <c r="G380" s="24">
        <f t="shared" si="11"/>
        <v>624312</v>
      </c>
      <c r="H380" s="55"/>
      <c r="I380" s="6"/>
    </row>
    <row r="381" spans="1:9" ht="20.100000000000001" customHeight="1" x14ac:dyDescent="0.3">
      <c r="A381" s="39" t="s">
        <v>173</v>
      </c>
      <c r="B381" s="22" t="s">
        <v>51</v>
      </c>
      <c r="C381" s="23" t="s">
        <v>52</v>
      </c>
      <c r="D381" s="24">
        <v>4351</v>
      </c>
      <c r="E381" s="24">
        <v>64351</v>
      </c>
      <c r="F381" s="24">
        <v>54207</v>
      </c>
      <c r="G381" s="24">
        <f t="shared" si="11"/>
        <v>10144</v>
      </c>
      <c r="H381" s="55"/>
      <c r="I381" s="6"/>
    </row>
    <row r="382" spans="1:9" ht="20.100000000000001" customHeight="1" x14ac:dyDescent="0.3">
      <c r="A382" s="39" t="s">
        <v>173</v>
      </c>
      <c r="B382" s="22" t="s">
        <v>138</v>
      </c>
      <c r="C382" s="23" t="s">
        <v>139</v>
      </c>
      <c r="D382" s="24">
        <v>2007553</v>
      </c>
      <c r="E382" s="24">
        <v>2007553</v>
      </c>
      <c r="F382" s="24">
        <v>1222681</v>
      </c>
      <c r="G382" s="24">
        <f t="shared" si="11"/>
        <v>784872</v>
      </c>
      <c r="H382" s="55"/>
      <c r="I382" s="6"/>
    </row>
    <row r="383" spans="1:9" ht="20.100000000000001" customHeight="1" x14ac:dyDescent="0.3">
      <c r="A383" s="39" t="s">
        <v>173</v>
      </c>
      <c r="B383" s="22" t="s">
        <v>53</v>
      </c>
      <c r="C383" s="23" t="s">
        <v>54</v>
      </c>
      <c r="D383" s="24">
        <v>2524319</v>
      </c>
      <c r="E383" s="24">
        <v>2524319</v>
      </c>
      <c r="F383" s="24">
        <v>1898553</v>
      </c>
      <c r="G383" s="24">
        <f t="shared" si="11"/>
        <v>625766</v>
      </c>
      <c r="H383" s="55"/>
      <c r="I383" s="6"/>
    </row>
    <row r="384" spans="1:9" ht="20.100000000000001" customHeight="1" x14ac:dyDescent="0.3">
      <c r="A384" s="39" t="s">
        <v>173</v>
      </c>
      <c r="B384" s="22" t="s">
        <v>55</v>
      </c>
      <c r="C384" s="23" t="s">
        <v>56</v>
      </c>
      <c r="D384" s="24">
        <v>3275814</v>
      </c>
      <c r="E384" s="24">
        <v>3275814</v>
      </c>
      <c r="F384" s="24">
        <v>3275814</v>
      </c>
      <c r="G384" s="24">
        <f t="shared" si="11"/>
        <v>0</v>
      </c>
      <c r="H384" s="55"/>
      <c r="I384" s="6"/>
    </row>
    <row r="385" spans="1:9" ht="20.100000000000001" customHeight="1" x14ac:dyDescent="0.3">
      <c r="A385" s="39" t="s">
        <v>173</v>
      </c>
      <c r="B385" s="22" t="s">
        <v>59</v>
      </c>
      <c r="C385" s="23" t="s">
        <v>60</v>
      </c>
      <c r="D385" s="24">
        <v>19727791</v>
      </c>
      <c r="E385" s="24">
        <v>19727791</v>
      </c>
      <c r="F385" s="24">
        <v>8441973</v>
      </c>
      <c r="G385" s="24">
        <f t="shared" si="11"/>
        <v>11285818</v>
      </c>
      <c r="H385" s="55"/>
      <c r="I385" s="6"/>
    </row>
    <row r="386" spans="1:9" ht="20.100000000000001" customHeight="1" x14ac:dyDescent="0.3">
      <c r="A386" s="39" t="s">
        <v>173</v>
      </c>
      <c r="B386" s="22" t="s">
        <v>233</v>
      </c>
      <c r="C386" s="23" t="s">
        <v>241</v>
      </c>
      <c r="D386" s="24">
        <v>0</v>
      </c>
      <c r="E386" s="24">
        <v>350000</v>
      </c>
      <c r="F386" s="24">
        <v>317505</v>
      </c>
      <c r="G386" s="24">
        <f t="shared" si="11"/>
        <v>32495</v>
      </c>
      <c r="H386" s="55"/>
      <c r="I386" s="6"/>
    </row>
    <row r="387" spans="1:9" ht="20.100000000000001" customHeight="1" x14ac:dyDescent="0.3">
      <c r="A387" s="39" t="s">
        <v>173</v>
      </c>
      <c r="B387" s="22" t="s">
        <v>61</v>
      </c>
      <c r="C387" s="23" t="s">
        <v>140</v>
      </c>
      <c r="D387" s="24">
        <v>1084516</v>
      </c>
      <c r="E387" s="24">
        <v>3084516</v>
      </c>
      <c r="F387" s="24">
        <v>2435117</v>
      </c>
      <c r="G387" s="24">
        <f t="shared" si="11"/>
        <v>649399</v>
      </c>
      <c r="H387" s="55"/>
      <c r="I387" s="6"/>
    </row>
    <row r="388" spans="1:9" ht="20.100000000000001" customHeight="1" x14ac:dyDescent="0.3">
      <c r="A388" s="39" t="s">
        <v>173</v>
      </c>
      <c r="B388" s="22" t="s">
        <v>63</v>
      </c>
      <c r="C388" s="23" t="s">
        <v>148</v>
      </c>
      <c r="D388" s="24">
        <v>21514949</v>
      </c>
      <c r="E388" s="24">
        <v>21514949</v>
      </c>
      <c r="F388" s="24">
        <v>12966475</v>
      </c>
      <c r="G388" s="24">
        <f t="shared" si="11"/>
        <v>8548474</v>
      </c>
      <c r="H388" s="55"/>
      <c r="I388" s="6"/>
    </row>
    <row r="389" spans="1:9" ht="20.100000000000001" customHeight="1" x14ac:dyDescent="0.3">
      <c r="A389" s="39" t="s">
        <v>173</v>
      </c>
      <c r="B389" s="22" t="s">
        <v>65</v>
      </c>
      <c r="C389" s="23" t="s">
        <v>58</v>
      </c>
      <c r="D389" s="24">
        <v>1476569</v>
      </c>
      <c r="E389" s="24">
        <v>1476569</v>
      </c>
      <c r="F389" s="24">
        <v>555627</v>
      </c>
      <c r="G389" s="24">
        <f t="shared" si="11"/>
        <v>920942</v>
      </c>
      <c r="H389" s="55"/>
      <c r="I389" s="6"/>
    </row>
    <row r="390" spans="1:9" ht="20.100000000000001" customHeight="1" x14ac:dyDescent="0.3">
      <c r="A390" s="39" t="s">
        <v>173</v>
      </c>
      <c r="B390" s="22" t="s">
        <v>67</v>
      </c>
      <c r="C390" s="23" t="s">
        <v>180</v>
      </c>
      <c r="D390" s="24">
        <v>1270490</v>
      </c>
      <c r="E390" s="24">
        <v>1270490</v>
      </c>
      <c r="F390" s="24">
        <v>367200</v>
      </c>
      <c r="G390" s="24">
        <f t="shared" si="11"/>
        <v>903290</v>
      </c>
      <c r="H390" s="55"/>
      <c r="I390" s="6"/>
    </row>
    <row r="391" spans="1:9" ht="20.100000000000001" customHeight="1" x14ac:dyDescent="0.3">
      <c r="A391" s="39" t="s">
        <v>173</v>
      </c>
      <c r="B391" s="22" t="s">
        <v>181</v>
      </c>
      <c r="C391" s="23" t="s">
        <v>182</v>
      </c>
      <c r="D391" s="24">
        <v>1023348</v>
      </c>
      <c r="E391" s="24">
        <v>1023348</v>
      </c>
      <c r="F391" s="24">
        <v>886600</v>
      </c>
      <c r="G391" s="24">
        <f t="shared" si="11"/>
        <v>136748</v>
      </c>
      <c r="H391" s="55"/>
      <c r="I391" s="6"/>
    </row>
    <row r="392" spans="1:9" ht="20.100000000000001" customHeight="1" x14ac:dyDescent="0.3">
      <c r="A392" s="39" t="s">
        <v>173</v>
      </c>
      <c r="B392" s="22" t="s">
        <v>69</v>
      </c>
      <c r="C392" s="23" t="s">
        <v>70</v>
      </c>
      <c r="D392" s="24">
        <v>4326045</v>
      </c>
      <c r="E392" s="24">
        <v>6326045</v>
      </c>
      <c r="F392" s="24">
        <v>5188900</v>
      </c>
      <c r="G392" s="24">
        <f t="shared" si="11"/>
        <v>1137145</v>
      </c>
      <c r="H392" s="55"/>
      <c r="I392" s="6"/>
    </row>
    <row r="393" spans="1:9" ht="20.100000000000001" customHeight="1" x14ac:dyDescent="0.3">
      <c r="A393" s="39" t="s">
        <v>173</v>
      </c>
      <c r="B393" s="22" t="s">
        <v>71</v>
      </c>
      <c r="C393" s="23" t="s">
        <v>183</v>
      </c>
      <c r="D393" s="24">
        <v>1458045</v>
      </c>
      <c r="E393" s="24">
        <v>1458045</v>
      </c>
      <c r="F393" s="24">
        <v>243280</v>
      </c>
      <c r="G393" s="24">
        <f t="shared" si="11"/>
        <v>1214765</v>
      </c>
      <c r="H393" s="55"/>
      <c r="I393" s="6"/>
    </row>
    <row r="394" spans="1:9" ht="20.100000000000001" customHeight="1" x14ac:dyDescent="0.3">
      <c r="A394" s="39" t="s">
        <v>173</v>
      </c>
      <c r="B394" s="22" t="s">
        <v>73</v>
      </c>
      <c r="C394" s="23" t="s">
        <v>184</v>
      </c>
      <c r="D394" s="24">
        <v>947618</v>
      </c>
      <c r="E394" s="24">
        <v>947618</v>
      </c>
      <c r="F394" s="24">
        <v>8600</v>
      </c>
      <c r="G394" s="24">
        <f t="shared" si="11"/>
        <v>939018</v>
      </c>
      <c r="H394" s="55"/>
      <c r="I394" s="6"/>
    </row>
    <row r="395" spans="1:9" ht="20.100000000000001" customHeight="1" x14ac:dyDescent="0.3">
      <c r="A395" s="39" t="s">
        <v>173</v>
      </c>
      <c r="B395" s="22" t="s">
        <v>185</v>
      </c>
      <c r="C395" s="23" t="s">
        <v>186</v>
      </c>
      <c r="D395" s="24">
        <v>4138221</v>
      </c>
      <c r="E395" s="24">
        <v>4138221</v>
      </c>
      <c r="F395" s="24">
        <v>3080430</v>
      </c>
      <c r="G395" s="24">
        <f t="shared" si="11"/>
        <v>1057791</v>
      </c>
      <c r="H395" s="55"/>
      <c r="I395" s="6"/>
    </row>
    <row r="396" spans="1:9" ht="20.100000000000001" customHeight="1" x14ac:dyDescent="0.3">
      <c r="A396" s="39" t="s">
        <v>173</v>
      </c>
      <c r="B396" s="22" t="s">
        <v>75</v>
      </c>
      <c r="C396" s="23" t="s">
        <v>42</v>
      </c>
      <c r="D396" s="24">
        <v>7422288</v>
      </c>
      <c r="E396" s="24">
        <v>14922288</v>
      </c>
      <c r="F396" s="24">
        <v>12251944</v>
      </c>
      <c r="G396" s="24">
        <f t="shared" si="11"/>
        <v>2670344</v>
      </c>
      <c r="H396" s="55"/>
      <c r="I396" s="6"/>
    </row>
    <row r="397" spans="1:9" ht="20.100000000000001" customHeight="1" x14ac:dyDescent="0.3">
      <c r="A397" s="39" t="s">
        <v>173</v>
      </c>
      <c r="B397" s="22" t="s">
        <v>76</v>
      </c>
      <c r="C397" s="23" t="s">
        <v>77</v>
      </c>
      <c r="D397" s="24">
        <v>944894</v>
      </c>
      <c r="E397" s="24">
        <v>944894</v>
      </c>
      <c r="F397" s="24">
        <v>311679</v>
      </c>
      <c r="G397" s="24">
        <f t="shared" si="11"/>
        <v>633215</v>
      </c>
      <c r="H397" s="55"/>
      <c r="I397" s="6"/>
    </row>
    <row r="398" spans="1:9" ht="20.100000000000001" customHeight="1" x14ac:dyDescent="0.3">
      <c r="A398" s="39" t="s">
        <v>173</v>
      </c>
      <c r="B398" s="22" t="s">
        <v>78</v>
      </c>
      <c r="C398" s="23" t="s">
        <v>79</v>
      </c>
      <c r="D398" s="24">
        <v>1470237</v>
      </c>
      <c r="E398" s="24">
        <v>1470237</v>
      </c>
      <c r="F398" s="24">
        <v>678701</v>
      </c>
      <c r="G398" s="24">
        <f t="shared" si="11"/>
        <v>791536</v>
      </c>
      <c r="H398" s="55"/>
      <c r="I398" s="6"/>
    </row>
    <row r="399" spans="1:9" ht="20.100000000000001" customHeight="1" x14ac:dyDescent="0.3">
      <c r="A399" s="39" t="s">
        <v>173</v>
      </c>
      <c r="B399" s="22" t="s">
        <v>80</v>
      </c>
      <c r="C399" s="23" t="s">
        <v>81</v>
      </c>
      <c r="D399" s="24">
        <v>9942688</v>
      </c>
      <c r="E399" s="24">
        <v>9942688</v>
      </c>
      <c r="F399" s="24">
        <v>2524864</v>
      </c>
      <c r="G399" s="24">
        <f t="shared" si="11"/>
        <v>7417824</v>
      </c>
      <c r="H399" s="55"/>
      <c r="I399" s="6"/>
    </row>
    <row r="400" spans="1:9" ht="20.100000000000001" customHeight="1" x14ac:dyDescent="0.3">
      <c r="A400" s="39" t="s">
        <v>173</v>
      </c>
      <c r="B400" s="22" t="s">
        <v>82</v>
      </c>
      <c r="C400" s="23" t="s">
        <v>83</v>
      </c>
      <c r="D400" s="24">
        <v>2424052</v>
      </c>
      <c r="E400" s="24">
        <v>2424052</v>
      </c>
      <c r="F400" s="24">
        <v>2096355</v>
      </c>
      <c r="G400" s="24">
        <f t="shared" si="11"/>
        <v>327697</v>
      </c>
      <c r="H400" s="55"/>
      <c r="I400" s="6"/>
    </row>
    <row r="401" spans="1:9" ht="20.100000000000001" customHeight="1" x14ac:dyDescent="0.3">
      <c r="A401" s="39" t="s">
        <v>173</v>
      </c>
      <c r="B401" s="22" t="s">
        <v>84</v>
      </c>
      <c r="C401" s="23" t="s">
        <v>168</v>
      </c>
      <c r="D401" s="24">
        <v>7866079</v>
      </c>
      <c r="E401" s="24">
        <v>7866079</v>
      </c>
      <c r="F401" s="24">
        <v>5254754</v>
      </c>
      <c r="G401" s="24">
        <f t="shared" si="11"/>
        <v>2611325</v>
      </c>
      <c r="H401" s="55"/>
      <c r="I401" s="6"/>
    </row>
    <row r="402" spans="1:9" ht="20.100000000000001" customHeight="1" x14ac:dyDescent="0.3">
      <c r="A402" s="39" t="s">
        <v>173</v>
      </c>
      <c r="B402" s="22" t="s">
        <v>86</v>
      </c>
      <c r="C402" s="23" t="s">
        <v>87</v>
      </c>
      <c r="D402" s="24">
        <v>876106</v>
      </c>
      <c r="E402" s="24">
        <v>876106</v>
      </c>
      <c r="F402" s="24">
        <v>123761</v>
      </c>
      <c r="G402" s="24">
        <f t="shared" si="11"/>
        <v>752345</v>
      </c>
      <c r="H402" s="55"/>
      <c r="I402" s="6"/>
    </row>
    <row r="403" spans="1:9" ht="20.100000000000001" customHeight="1" x14ac:dyDescent="0.3">
      <c r="A403" s="39" t="s">
        <v>173</v>
      </c>
      <c r="B403" s="22" t="s">
        <v>88</v>
      </c>
      <c r="C403" s="23" t="s">
        <v>89</v>
      </c>
      <c r="D403" s="24">
        <v>7003281</v>
      </c>
      <c r="E403" s="24">
        <v>7003281</v>
      </c>
      <c r="F403" s="24">
        <v>5554907</v>
      </c>
      <c r="G403" s="24">
        <f t="shared" si="11"/>
        <v>1448374</v>
      </c>
      <c r="H403" s="55"/>
      <c r="I403" s="6"/>
    </row>
    <row r="404" spans="1:9" ht="20.100000000000001" customHeight="1" x14ac:dyDescent="0.3">
      <c r="A404" s="39" t="s">
        <v>173</v>
      </c>
      <c r="B404" s="22" t="s">
        <v>90</v>
      </c>
      <c r="C404" s="23" t="s">
        <v>58</v>
      </c>
      <c r="D404" s="24">
        <v>196873</v>
      </c>
      <c r="E404" s="24">
        <v>1196873</v>
      </c>
      <c r="F404" s="24">
        <v>1007832</v>
      </c>
      <c r="G404" s="24">
        <f t="shared" si="11"/>
        <v>189041</v>
      </c>
      <c r="H404" s="55"/>
      <c r="I404" s="6"/>
    </row>
    <row r="405" spans="1:9" ht="20.100000000000001" customHeight="1" x14ac:dyDescent="0.3">
      <c r="A405" s="39" t="s">
        <v>173</v>
      </c>
      <c r="B405" s="22" t="s">
        <v>91</v>
      </c>
      <c r="C405" s="23" t="s">
        <v>92</v>
      </c>
      <c r="D405" s="24">
        <v>1147116</v>
      </c>
      <c r="E405" s="24">
        <v>1147116</v>
      </c>
      <c r="F405" s="24">
        <v>297455</v>
      </c>
      <c r="G405" s="24">
        <f t="shared" si="11"/>
        <v>849661</v>
      </c>
      <c r="H405" s="55"/>
      <c r="I405" s="6"/>
    </row>
    <row r="406" spans="1:9" ht="20.100000000000001" customHeight="1" x14ac:dyDescent="0.3">
      <c r="A406" s="39" t="s">
        <v>173</v>
      </c>
      <c r="B406" s="22" t="s">
        <v>93</v>
      </c>
      <c r="C406" s="23" t="s">
        <v>94</v>
      </c>
      <c r="D406" s="24">
        <v>127968</v>
      </c>
      <c r="E406" s="24">
        <v>127968</v>
      </c>
      <c r="F406" s="24">
        <v>0</v>
      </c>
      <c r="G406" s="24">
        <f t="shared" si="11"/>
        <v>127968</v>
      </c>
      <c r="H406" s="55"/>
      <c r="I406" s="6"/>
    </row>
    <row r="407" spans="1:9" ht="20.100000000000001" customHeight="1" x14ac:dyDescent="0.3">
      <c r="A407" s="39" t="s">
        <v>173</v>
      </c>
      <c r="B407" s="22" t="s">
        <v>95</v>
      </c>
      <c r="C407" s="23" t="s">
        <v>187</v>
      </c>
      <c r="D407" s="24">
        <v>127968</v>
      </c>
      <c r="E407" s="24">
        <v>127968</v>
      </c>
      <c r="F407" s="24">
        <v>0</v>
      </c>
      <c r="G407" s="24">
        <f t="shared" si="11"/>
        <v>127968</v>
      </c>
      <c r="H407" s="55"/>
      <c r="I407" s="6"/>
    </row>
    <row r="408" spans="1:9" ht="20.100000000000001" customHeight="1" x14ac:dyDescent="0.3">
      <c r="A408" s="39" t="s">
        <v>173</v>
      </c>
      <c r="B408" s="22" t="s">
        <v>97</v>
      </c>
      <c r="C408" s="23" t="s">
        <v>98</v>
      </c>
      <c r="D408" s="24">
        <v>3153568</v>
      </c>
      <c r="E408" s="24">
        <v>2553568</v>
      </c>
      <c r="F408" s="24">
        <v>822571</v>
      </c>
      <c r="G408" s="24">
        <f t="shared" si="11"/>
        <v>1730997</v>
      </c>
      <c r="H408" s="55"/>
      <c r="I408" s="6"/>
    </row>
    <row r="409" spans="1:9" ht="20.100000000000001" customHeight="1" x14ac:dyDescent="0.3">
      <c r="A409" s="39" t="s">
        <v>173</v>
      </c>
      <c r="B409" s="22" t="s">
        <v>234</v>
      </c>
      <c r="C409" s="23" t="s">
        <v>42</v>
      </c>
      <c r="D409" s="24">
        <v>0</v>
      </c>
      <c r="E409" s="24">
        <v>600000</v>
      </c>
      <c r="F409" s="24">
        <v>358242</v>
      </c>
      <c r="G409" s="24">
        <f t="shared" si="11"/>
        <v>241758</v>
      </c>
      <c r="H409" s="55"/>
      <c r="I409" s="6"/>
    </row>
    <row r="410" spans="1:9" ht="20.100000000000001" customHeight="1" x14ac:dyDescent="0.3">
      <c r="A410" s="39" t="s">
        <v>173</v>
      </c>
      <c r="B410" s="22" t="s">
        <v>99</v>
      </c>
      <c r="C410" s="23" t="s">
        <v>100</v>
      </c>
      <c r="D410" s="24">
        <v>3432571</v>
      </c>
      <c r="E410" s="24">
        <v>5432571</v>
      </c>
      <c r="F410" s="24">
        <v>5089326</v>
      </c>
      <c r="G410" s="24">
        <f t="shared" si="11"/>
        <v>343245</v>
      </c>
      <c r="H410" s="55"/>
      <c r="I410" s="6"/>
    </row>
    <row r="411" spans="1:9" ht="20.100000000000001" customHeight="1" x14ac:dyDescent="0.3">
      <c r="A411" s="39" t="s">
        <v>173</v>
      </c>
      <c r="B411" s="22" t="s">
        <v>101</v>
      </c>
      <c r="C411" s="23" t="s">
        <v>152</v>
      </c>
      <c r="D411" s="24">
        <v>397174</v>
      </c>
      <c r="E411" s="24">
        <v>397174</v>
      </c>
      <c r="F411" s="24">
        <v>211821</v>
      </c>
      <c r="G411" s="24">
        <f t="shared" si="11"/>
        <v>185353</v>
      </c>
      <c r="H411" s="55"/>
      <c r="I411" s="6"/>
    </row>
    <row r="412" spans="1:9" ht="20.100000000000001" customHeight="1" x14ac:dyDescent="0.3">
      <c r="A412" s="39" t="s">
        <v>173</v>
      </c>
      <c r="B412" s="22" t="s">
        <v>105</v>
      </c>
      <c r="C412" s="23" t="s">
        <v>58</v>
      </c>
      <c r="D412" s="24">
        <v>7555675</v>
      </c>
      <c r="E412" s="24">
        <v>555675</v>
      </c>
      <c r="F412" s="24">
        <v>134344</v>
      </c>
      <c r="G412" s="24">
        <f t="shared" si="11"/>
        <v>421331</v>
      </c>
      <c r="H412" s="55"/>
      <c r="I412" s="6"/>
    </row>
    <row r="413" spans="1:9" ht="20.100000000000001" customHeight="1" x14ac:dyDescent="0.3">
      <c r="A413" s="39" t="s">
        <v>173</v>
      </c>
      <c r="B413" s="22" t="s">
        <v>106</v>
      </c>
      <c r="C413" s="23" t="s">
        <v>107</v>
      </c>
      <c r="D413" s="24">
        <v>1721395</v>
      </c>
      <c r="E413" s="24">
        <v>1721395</v>
      </c>
      <c r="F413" s="24">
        <v>0</v>
      </c>
      <c r="G413" s="24">
        <f t="shared" si="11"/>
        <v>1721395</v>
      </c>
      <c r="H413" s="55"/>
      <c r="I413" s="6"/>
    </row>
    <row r="414" spans="1:9" ht="20.100000000000001" customHeight="1" x14ac:dyDescent="0.3">
      <c r="A414" s="39" t="s">
        <v>173</v>
      </c>
      <c r="B414" s="22" t="s">
        <v>108</v>
      </c>
      <c r="C414" s="23" t="s">
        <v>188</v>
      </c>
      <c r="D414" s="24">
        <v>533490</v>
      </c>
      <c r="E414" s="24">
        <v>1533490</v>
      </c>
      <c r="F414" s="24">
        <v>1530000</v>
      </c>
      <c r="G414" s="24">
        <f t="shared" si="11"/>
        <v>3490</v>
      </c>
      <c r="H414" s="55"/>
      <c r="I414" s="6"/>
    </row>
    <row r="415" spans="1:9" ht="20.100000000000001" customHeight="1" x14ac:dyDescent="0.3">
      <c r="A415" s="39" t="s">
        <v>173</v>
      </c>
      <c r="B415" s="22" t="s">
        <v>110</v>
      </c>
      <c r="C415" s="23" t="s">
        <v>111</v>
      </c>
      <c r="D415" s="24">
        <v>25751069</v>
      </c>
      <c r="E415" s="24">
        <v>25751069</v>
      </c>
      <c r="F415" s="24">
        <v>635103</v>
      </c>
      <c r="G415" s="24">
        <f t="shared" si="11"/>
        <v>25115966</v>
      </c>
      <c r="H415" s="55"/>
      <c r="I415" s="6"/>
    </row>
    <row r="416" spans="1:9" ht="20.100000000000001" customHeight="1" x14ac:dyDescent="0.3">
      <c r="A416" s="39" t="s">
        <v>173</v>
      </c>
      <c r="B416" s="22" t="s">
        <v>112</v>
      </c>
      <c r="C416" s="23" t="s">
        <v>113</v>
      </c>
      <c r="D416" s="24">
        <v>1079428</v>
      </c>
      <c r="E416" s="24">
        <v>3379428</v>
      </c>
      <c r="F416" s="24">
        <v>3338696</v>
      </c>
      <c r="G416" s="24">
        <f t="shared" si="11"/>
        <v>40732</v>
      </c>
      <c r="H416" s="55"/>
      <c r="I416" s="6"/>
    </row>
    <row r="417" spans="1:9" ht="20.100000000000001" customHeight="1" x14ac:dyDescent="0.3">
      <c r="A417" s="39" t="s">
        <v>173</v>
      </c>
      <c r="B417" s="22" t="s">
        <v>114</v>
      </c>
      <c r="C417" s="23" t="s">
        <v>115</v>
      </c>
      <c r="D417" s="24">
        <v>6035178</v>
      </c>
      <c r="E417" s="24">
        <v>6335178</v>
      </c>
      <c r="F417" s="24">
        <v>6179045</v>
      </c>
      <c r="G417" s="24">
        <f t="shared" si="11"/>
        <v>156133</v>
      </c>
      <c r="H417" s="55"/>
      <c r="I417" s="6"/>
    </row>
    <row r="418" spans="1:9" ht="20.100000000000001" customHeight="1" x14ac:dyDescent="0.3">
      <c r="A418" s="39" t="s">
        <v>173</v>
      </c>
      <c r="B418" s="22" t="s">
        <v>116</v>
      </c>
      <c r="C418" s="23" t="s">
        <v>117</v>
      </c>
      <c r="D418" s="24">
        <v>12074659</v>
      </c>
      <c r="E418" s="24">
        <v>8474659</v>
      </c>
      <c r="F418" s="24">
        <v>5384845</v>
      </c>
      <c r="G418" s="24">
        <f t="shared" si="11"/>
        <v>3089814</v>
      </c>
      <c r="H418" s="55"/>
      <c r="I418" s="6"/>
    </row>
    <row r="419" spans="1:9" ht="20.100000000000001" customHeight="1" x14ac:dyDescent="0.3">
      <c r="A419" s="39" t="s">
        <v>173</v>
      </c>
      <c r="B419" s="22" t="s">
        <v>118</v>
      </c>
      <c r="C419" s="23" t="s">
        <v>189</v>
      </c>
      <c r="D419" s="24">
        <v>16145767</v>
      </c>
      <c r="E419" s="24">
        <v>16145767</v>
      </c>
      <c r="F419" s="24">
        <v>12213688</v>
      </c>
      <c r="G419" s="24">
        <f t="shared" si="11"/>
        <v>3932079</v>
      </c>
      <c r="H419" s="55"/>
      <c r="I419" s="6"/>
    </row>
    <row r="420" spans="1:9" customFormat="1" ht="24" customHeight="1" x14ac:dyDescent="0.3">
      <c r="A420" s="35"/>
      <c r="B420" s="45" t="s">
        <v>194</v>
      </c>
      <c r="C420" s="46"/>
      <c r="D420" s="47">
        <f>SUM(D360:D419)</f>
        <v>985754697</v>
      </c>
      <c r="E420" s="47">
        <f t="shared" ref="E420:G420" si="12">SUM(E360:E419)</f>
        <v>995989697</v>
      </c>
      <c r="F420" s="47">
        <f t="shared" si="12"/>
        <v>562461728</v>
      </c>
      <c r="G420" s="47">
        <f t="shared" si="12"/>
        <v>433527969</v>
      </c>
      <c r="H420" s="55"/>
      <c r="I420" s="8"/>
    </row>
    <row r="421" spans="1:9" customFormat="1" ht="15" customHeight="1" x14ac:dyDescent="0.25">
      <c r="A421" s="35"/>
      <c r="B421" s="21"/>
      <c r="C421" s="29"/>
      <c r="D421" s="29"/>
      <c r="E421" s="30"/>
      <c r="F421" s="30"/>
      <c r="H421" s="55"/>
    </row>
    <row r="422" spans="1:9" customFormat="1" ht="15" customHeight="1" thickBot="1" x14ac:dyDescent="0.35">
      <c r="A422" s="35"/>
      <c r="B422" s="21"/>
      <c r="C422" s="29"/>
      <c r="D422" s="54"/>
      <c r="E422" s="54"/>
      <c r="F422" s="54"/>
      <c r="G422" s="54"/>
      <c r="H422" s="55"/>
    </row>
    <row r="423" spans="1:9" customFormat="1" ht="26.25" customHeight="1" thickBot="1" x14ac:dyDescent="0.3">
      <c r="A423" s="35"/>
      <c r="B423" s="48" t="s">
        <v>201</v>
      </c>
      <c r="C423" s="49"/>
      <c r="D423" s="50">
        <f>+D420+D347+D242+D191+D142+D84+D292</f>
        <v>4104214318</v>
      </c>
      <c r="E423" s="50">
        <f>+E420+E347+E242+E191+E142+E84+E292</f>
        <v>4104214318</v>
      </c>
      <c r="F423" s="50">
        <f>+F420+F347+F242+F191+F142+F84+F292</f>
        <v>2117920681</v>
      </c>
      <c r="G423" s="51">
        <f>+G420+G347+G242+G191+G142+G84+G292</f>
        <v>1986293637</v>
      </c>
      <c r="H423" s="55"/>
      <c r="I423" s="34"/>
    </row>
    <row r="424" spans="1:9" customFormat="1" ht="15" customHeight="1" x14ac:dyDescent="0.25">
      <c r="A424" s="35"/>
      <c r="B424" s="21"/>
      <c r="C424" s="29"/>
      <c r="D424" s="29"/>
      <c r="E424" s="30"/>
      <c r="F424" s="30"/>
      <c r="G424" s="34"/>
      <c r="H424" s="55"/>
      <c r="I424" s="34"/>
    </row>
    <row r="425" spans="1:9" customFormat="1" ht="15" customHeight="1" x14ac:dyDescent="0.25">
      <c r="A425" s="35"/>
      <c r="B425" s="31" t="s">
        <v>193</v>
      </c>
      <c r="C425" s="29"/>
      <c r="D425" s="29"/>
      <c r="E425" s="30"/>
      <c r="F425" s="30"/>
      <c r="G425" s="34"/>
      <c r="H425" s="55"/>
    </row>
    <row r="426" spans="1:9" customFormat="1" ht="15" customHeight="1" x14ac:dyDescent="0.25">
      <c r="A426" s="35"/>
      <c r="B426" s="31" t="s">
        <v>202</v>
      </c>
      <c r="C426" s="29"/>
      <c r="D426" s="29"/>
      <c r="E426" s="30"/>
      <c r="F426" s="30"/>
      <c r="H426" s="55"/>
    </row>
    <row r="427" spans="1:9" s="11" customFormat="1" ht="33" customHeight="1" x14ac:dyDescent="0.25">
      <c r="A427" s="38"/>
      <c r="B427" s="42" t="s">
        <v>190</v>
      </c>
      <c r="C427" s="43" t="s">
        <v>0</v>
      </c>
      <c r="D427" s="43" t="s">
        <v>1</v>
      </c>
      <c r="E427" s="44" t="s">
        <v>191</v>
      </c>
      <c r="F427" s="44" t="str">
        <f>+F13</f>
        <v>Ejecución al 30/06/2018</v>
      </c>
      <c r="G427" s="44" t="str">
        <f>+G13</f>
        <v>Saldo</v>
      </c>
      <c r="H427" s="55"/>
    </row>
    <row r="428" spans="1:9" customFormat="1" ht="15" customHeight="1" x14ac:dyDescent="0.3">
      <c r="A428" s="35"/>
      <c r="B428" s="22" t="s">
        <v>73</v>
      </c>
      <c r="C428" s="23" t="s">
        <v>203</v>
      </c>
      <c r="D428" s="32">
        <v>25000000</v>
      </c>
      <c r="E428" s="32">
        <v>25000000</v>
      </c>
      <c r="F428" s="24">
        <v>0</v>
      </c>
      <c r="G428" s="24">
        <f t="shared" ref="G428" si="13">+E428-F428</f>
        <v>25000000</v>
      </c>
      <c r="H428" s="55"/>
    </row>
    <row r="429" spans="1:9" customFormat="1" ht="24.75" customHeight="1" x14ac:dyDescent="0.3">
      <c r="A429" s="35"/>
      <c r="B429" s="45" t="s">
        <v>194</v>
      </c>
      <c r="C429" s="46"/>
      <c r="D429" s="52">
        <f>SUM(D428)</f>
        <v>25000000</v>
      </c>
      <c r="E429" s="52">
        <f t="shared" ref="E429:G429" si="14">SUM(E428)</f>
        <v>25000000</v>
      </c>
      <c r="F429" s="52">
        <f t="shared" si="14"/>
        <v>0</v>
      </c>
      <c r="G429" s="52">
        <f t="shared" si="14"/>
        <v>25000000</v>
      </c>
    </row>
    <row r="430" spans="1:9" customFormat="1" ht="15" customHeight="1" x14ac:dyDescent="0.3">
      <c r="A430" s="35"/>
      <c r="B430" s="10"/>
      <c r="C430" s="26"/>
      <c r="D430" s="26"/>
      <c r="E430" s="33"/>
      <c r="F430" s="33"/>
    </row>
    <row r="431" spans="1:9" customFormat="1" ht="15" customHeight="1" thickBot="1" x14ac:dyDescent="0.35">
      <c r="A431" s="35"/>
      <c r="B431" s="10"/>
      <c r="C431" s="26"/>
      <c r="D431" s="26"/>
      <c r="E431" s="33"/>
      <c r="F431" s="33"/>
    </row>
    <row r="432" spans="1:9" customFormat="1" ht="35.25" customHeight="1" thickBot="1" x14ac:dyDescent="0.3">
      <c r="A432" s="35"/>
      <c r="B432" s="48" t="s">
        <v>204</v>
      </c>
      <c r="C432" s="53"/>
      <c r="D432" s="50">
        <f>+D429+D423</f>
        <v>4129214318</v>
      </c>
      <c r="E432" s="50">
        <f t="shared" ref="E432:G432" si="15">+E429+E423</f>
        <v>4129214318</v>
      </c>
      <c r="F432" s="50">
        <f t="shared" si="15"/>
        <v>2117920681</v>
      </c>
      <c r="G432" s="51">
        <f t="shared" si="15"/>
        <v>2011293637</v>
      </c>
      <c r="I432" s="8"/>
    </row>
    <row r="433" spans="1:9" s="3" customFormat="1" ht="20.100000000000001" customHeight="1" x14ac:dyDescent="0.25">
      <c r="A433" s="40"/>
      <c r="D433" s="4"/>
      <c r="E433" s="7"/>
      <c r="F433" s="7"/>
      <c r="G433" s="7"/>
      <c r="I433" s="8"/>
    </row>
    <row r="434" spans="1:9" ht="20.100000000000001" customHeight="1" x14ac:dyDescent="0.3">
      <c r="D434" s="54"/>
      <c r="E434" s="54"/>
      <c r="F434" s="54"/>
      <c r="G434" s="54"/>
      <c r="I434" s="2"/>
    </row>
  </sheetData>
  <sheetProtection password="C45A" sheet="1" objects="1" scenarios="1"/>
  <mergeCells count="1">
    <mergeCell ref="E3:F4"/>
  </mergeCells>
  <pageMargins left="0.94488188976377963" right="0.23622047244094491" top="0.47244094488188981" bottom="0.47" header="0.35433070866141736" footer="0.19685039370078741"/>
  <pageSetup paperSize="9" scale="65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Jur 7</vt:lpstr>
      <vt:lpstr>'Jur 7'!Títulos_a_imprimir</vt:lpstr>
    </vt:vector>
  </TitlesOfParts>
  <Company>DIT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mpagadizabal</dc:creator>
  <cp:lastModifiedBy>gcroldan</cp:lastModifiedBy>
  <cp:lastPrinted>2018-07-06T12:52:34Z</cp:lastPrinted>
  <dcterms:created xsi:type="dcterms:W3CDTF">2018-01-26T14:31:50Z</dcterms:created>
  <dcterms:modified xsi:type="dcterms:W3CDTF">2018-07-10T17:21:15Z</dcterms:modified>
</cp:coreProperties>
</file>