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Jur 7" sheetId="1" r:id="rId1"/>
  </sheets>
  <definedNames>
    <definedName name="_xlnm._FilterDatabase" localSheetId="0" hidden="1">'Jur 7'!$A$13:$F$412</definedName>
    <definedName name="_xlnm.Print_Titles" localSheetId="0">'Jur 7'!$7:$10</definedName>
  </definedNames>
  <calcPr calcId="145621"/>
</workbook>
</file>

<file path=xl/calcChain.xml><?xml version="1.0" encoding="utf-8"?>
<calcChain xmlns="http://schemas.openxmlformats.org/spreadsheetml/2006/main">
  <c r="G252" i="1" l="1"/>
  <c r="G243" i="1"/>
  <c r="D286" i="1" l="1"/>
  <c r="E286" i="1"/>
  <c r="D81" i="1"/>
  <c r="G407" i="1" l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F335" i="1"/>
  <c r="E335" i="1"/>
  <c r="D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1" i="1"/>
  <c r="G250" i="1"/>
  <c r="G249" i="1"/>
  <c r="G248" i="1"/>
  <c r="G247" i="1"/>
  <c r="G246" i="1"/>
  <c r="G245" i="1"/>
  <c r="G244" i="1"/>
  <c r="G242" i="1"/>
  <c r="F242" i="1"/>
  <c r="F286" i="1" s="1"/>
  <c r="F233" i="1"/>
  <c r="E233" i="1"/>
  <c r="D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F184" i="1"/>
  <c r="E184" i="1"/>
  <c r="D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F137" i="1"/>
  <c r="E137" i="1"/>
  <c r="D137" i="1"/>
  <c r="G406" i="1"/>
  <c r="F406" i="1"/>
  <c r="G340" i="1"/>
  <c r="F340" i="1"/>
  <c r="G291" i="1"/>
  <c r="F291" i="1"/>
  <c r="G189" i="1"/>
  <c r="F189" i="1"/>
  <c r="G142" i="1"/>
  <c r="F142" i="1"/>
  <c r="G86" i="1"/>
  <c r="F86" i="1"/>
  <c r="F81" i="1"/>
  <c r="E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99" i="1" l="1"/>
  <c r="G335" i="1"/>
  <c r="G233" i="1"/>
  <c r="G286" i="1"/>
  <c r="G184" i="1"/>
  <c r="G137" i="1"/>
  <c r="G81" i="1"/>
  <c r="G402" i="1" l="1"/>
  <c r="G408" i="1"/>
  <c r="F408" i="1"/>
  <c r="E408" i="1"/>
  <c r="F399" i="1"/>
  <c r="E399" i="1"/>
  <c r="D399" i="1"/>
  <c r="D408" i="1"/>
  <c r="D402" i="1" l="1"/>
  <c r="D411" i="1" s="1"/>
  <c r="E402" i="1"/>
  <c r="E411" i="1" s="1"/>
  <c r="F402" i="1"/>
  <c r="F411" i="1" s="1"/>
  <c r="G411" i="1"/>
</calcChain>
</file>

<file path=xl/sharedStrings.xml><?xml version="1.0" encoding="utf-8"?>
<sst xmlns="http://schemas.openxmlformats.org/spreadsheetml/2006/main" count="1091" uniqueCount="235">
  <si>
    <t>Concepto</t>
  </si>
  <si>
    <t>Original</t>
  </si>
  <si>
    <t>7-16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</si>
  <si>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</si>
  <si>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</si>
  <si>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</si>
  <si>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</si>
  <si>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</si>
  <si>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</si>
  <si>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</si>
  <si>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</si>
  <si>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</si>
  <si>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</si>
  <si>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</si>
  <si>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</si>
  <si>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</si>
  <si>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</si>
  <si>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</si>
  <si>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</si>
  <si>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</si>
  <si>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</si>
  <si>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</si>
  <si>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</si>
  <si>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</si>
  <si>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</si>
  <si>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2.3.3</t>
  </si>
  <si>
    <t>Productos de artes graficas</t>
  </si>
  <si>
    <t>2.5.5</t>
  </si>
  <si>
    <t>Tintas, pinturas y colorantes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</si>
  <si>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</si>
  <si>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</si>
  <si>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</si>
  <si>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</si>
  <si>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</si>
  <si>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</si>
  <si>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2.9.3</t>
  </si>
  <si>
    <t>Utiles y materiales electricos</t>
  </si>
  <si>
    <t>2.9.6</t>
  </si>
  <si>
    <t>Repuestos y accesorios</t>
  </si>
  <si>
    <t>2.9.7</t>
  </si>
  <si>
    <t>Herramientas menores</t>
  </si>
  <si>
    <t>2.9.9</t>
  </si>
  <si>
    <t>Otros N.E.P.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</si>
  <si>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</si>
  <si>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</si>
  <si>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</si>
  <si>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</si>
  <si>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</si>
  <si>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</si>
  <si>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</si>
  <si>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</si>
  <si>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</si>
  <si>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</si>
  <si>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3.2.3</t>
  </si>
  <si>
    <t>Alquiler de equipos de computacion</t>
  </si>
  <si>
    <t>3.2.4</t>
  </si>
  <si>
    <t>Alquiler de fotocopiadoras</t>
  </si>
  <si>
    <t>3.2.9</t>
  </si>
  <si>
    <t>Otros NEP</t>
  </si>
  <si>
    <t>3.3.1</t>
  </si>
  <si>
    <t xml:space="preserve">Mant. y reparacion de edificios y locales </t>
  </si>
  <si>
    <t>3.3.3</t>
  </si>
  <si>
    <t>mantenimiento y reparacion de maquinarias y equipo</t>
  </si>
  <si>
    <t>3.3.5</t>
  </si>
  <si>
    <t xml:space="preserve">Limpieza aseo y fumigacion </t>
  </si>
  <si>
    <t>3.3.9</t>
  </si>
  <si>
    <t>Otros N.E.P</t>
  </si>
  <si>
    <t>3.4.1</t>
  </si>
  <si>
    <t>Estudios, investigaciones y proyectos de factibili</t>
  </si>
  <si>
    <t>3.4.3</t>
  </si>
  <si>
    <t>Juridicos</t>
  </si>
  <si>
    <t>3.4.4</t>
  </si>
  <si>
    <t>Contabilidad y Auditoria</t>
  </si>
  <si>
    <t>3.4.5</t>
  </si>
  <si>
    <t>De Capacitación</t>
  </si>
  <si>
    <t>3.4.9</t>
  </si>
  <si>
    <t>3.5.1</t>
  </si>
  <si>
    <t>Transporte y almacenamiento</t>
  </si>
  <si>
    <t>3.5.2</t>
  </si>
  <si>
    <t>Servicios Especializados</t>
  </si>
  <si>
    <t>3.5.3</t>
  </si>
  <si>
    <t>Imprenta publicaciones y reproducciones</t>
  </si>
  <si>
    <t>3.5.4</t>
  </si>
  <si>
    <t>Primas y gastos de seguros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</si>
  <si>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</si>
  <si>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</si>
  <si>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</si>
  <si>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</si>
  <si>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</si>
  <si>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</si>
  <si>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</si>
  <si>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</si>
  <si>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</si>
  <si>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</si>
  <si>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</si>
  <si>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</si>
  <si>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</si>
  <si>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</si>
  <si>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</si>
  <si>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</si>
  <si>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</si>
  <si>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</si>
  <si>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</si>
  <si>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</si>
  <si>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</si>
  <si>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</si>
  <si>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4.3.2</t>
  </si>
  <si>
    <t>Equipo de transporte, tracción y elevación</t>
  </si>
  <si>
    <t>4.3.4</t>
  </si>
  <si>
    <t>Equipo de comunicación y señalamiento</t>
  </si>
  <si>
    <t>4.3.6</t>
  </si>
  <si>
    <t>Equipo para computacion</t>
  </si>
  <si>
    <t>4.3.7</t>
  </si>
  <si>
    <t>Equipo de oficina y moblaje</t>
  </si>
  <si>
    <t>4.4.1</t>
  </si>
  <si>
    <t>Equipo de seguridad</t>
  </si>
  <si>
    <t>4.5.1</t>
  </si>
  <si>
    <t>Libros, revistas y otros elementos de coleccion</t>
  </si>
  <si>
    <t>4.8.1</t>
  </si>
  <si>
    <t xml:space="preserve">Programas de Computacion </t>
  </si>
  <si>
    <t>5.1.6</t>
  </si>
  <si>
    <t>Transferencias para act cientificas y academicas</t>
  </si>
  <si>
    <t>4.2.1 B</t>
  </si>
  <si>
    <t>Obra en edificio Beruti (N° 51)</t>
  </si>
  <si>
    <t>4.2.1 Bo</t>
  </si>
  <si>
    <t xml:space="preserve">Obra en edificio Bolivar 177 (Nº 58) </t>
  </si>
  <si>
    <t>4.2.1 Bz</t>
  </si>
  <si>
    <t>Obra edificio Beazley (obra Nº 52)</t>
  </si>
  <si>
    <t>4.2.1 HY</t>
  </si>
  <si>
    <t>Obra en edificio H. Yrigoyen (N° 53)</t>
  </si>
  <si>
    <t>4.2.1 JR</t>
  </si>
  <si>
    <t>Obra en edificio Julio A Roca (obra Nº 57)</t>
  </si>
  <si>
    <t>4.2.1 Li</t>
  </si>
  <si>
    <t>Obra en edificio Libertad 1042 (N° 62)</t>
  </si>
  <si>
    <t>4.2.1 T</t>
  </si>
  <si>
    <t>Obra en edificio Tacuari 138 (obra Nº 56)</t>
  </si>
  <si>
    <t>7-16.2</t>
  </si>
  <si>
    <t xml:space="preserve">Asignaciones familiares </t>
  </si>
  <si>
    <t xml:space="preserve">Tintas, pinturas y colorantes </t>
  </si>
  <si>
    <t>Combustibles y lubricantes</t>
  </si>
  <si>
    <t>Energia electrica</t>
  </si>
  <si>
    <t xml:space="preserve">Correos y telegrafos </t>
  </si>
  <si>
    <t>3.2.1</t>
  </si>
  <si>
    <t>Alquiler de edificios y locales</t>
  </si>
  <si>
    <t>Mantenimiento y reparacion de maquinarias y equipo</t>
  </si>
  <si>
    <t>Limpieza, aseo y fumigacion</t>
  </si>
  <si>
    <t>De capacitacion</t>
  </si>
  <si>
    <t>3.4.7</t>
  </si>
  <si>
    <t>Artisticos, culturales y recreativos</t>
  </si>
  <si>
    <t>Imprenta, publicaciones y reproducciones</t>
  </si>
  <si>
    <t>7-17</t>
  </si>
  <si>
    <t>Utiles y Materiales eléctricos</t>
  </si>
  <si>
    <t>Limpieza aseo y fumigacion</t>
  </si>
  <si>
    <t>Imprenta Publicaciones y reproducciones</t>
  </si>
  <si>
    <t>Primas y Gastos de seguros</t>
  </si>
  <si>
    <t xml:space="preserve">Sistemas informáticos y de registro </t>
  </si>
  <si>
    <t xml:space="preserve">Servicios de comidas, viandas y refrigerios </t>
  </si>
  <si>
    <t>Equipo de Seguridad</t>
  </si>
  <si>
    <t>7-18</t>
  </si>
  <si>
    <t>Elementos de Limpieza</t>
  </si>
  <si>
    <t xml:space="preserve">Repuestos y accesorios </t>
  </si>
  <si>
    <t xml:space="preserve">Correos y Telegrafos </t>
  </si>
  <si>
    <t xml:space="preserve">Imprenta publicaciones y reproducciones </t>
  </si>
  <si>
    <t>7-18.1</t>
  </si>
  <si>
    <t>Retribucion del Cargo</t>
  </si>
  <si>
    <t>S.A.C.</t>
  </si>
  <si>
    <t>Contribuciones Patronales</t>
  </si>
  <si>
    <t>Complementos</t>
  </si>
  <si>
    <t>7-19</t>
  </si>
  <si>
    <t xml:space="preserve">Alquiler de fotocopiadoras </t>
  </si>
  <si>
    <t>Mant. y reparacion de edificios y locales</t>
  </si>
  <si>
    <t>Imprenta, Publicaciones y Reproduccones</t>
  </si>
  <si>
    <t>Sistemas informaticos y de registro</t>
  </si>
  <si>
    <t>Serv. de acceso a internet y Straming</t>
  </si>
  <si>
    <t>Serv. de vigilancia</t>
  </si>
  <si>
    <t>Viáticos</t>
  </si>
  <si>
    <t>Programas de Computacion</t>
  </si>
  <si>
    <t>7-20</t>
  </si>
  <si>
    <t>Asignaciones familiares</t>
  </si>
  <si>
    <t>2.2.2</t>
  </si>
  <si>
    <t>Prendas de vestir</t>
  </si>
  <si>
    <t>Utiles de escritorio, oficina y enseñanzas</t>
  </si>
  <si>
    <t>2.9.5</t>
  </si>
  <si>
    <t>Utiles menores medicos, quirurgicos y de laborator</t>
  </si>
  <si>
    <t>Estudios, investigaciones y proyrctos de fact</t>
  </si>
  <si>
    <t>3.4.2</t>
  </si>
  <si>
    <t>Medicos y sanitarios</t>
  </si>
  <si>
    <t>Contabilidad y auditoria</t>
  </si>
  <si>
    <t>De Capacitacion</t>
  </si>
  <si>
    <t>3.4.6</t>
  </si>
  <si>
    <t>De Informatica y Sistemas Computariz</t>
  </si>
  <si>
    <t xml:space="preserve">Viaticos </t>
  </si>
  <si>
    <t>Equipo de comunicacion y señalamiento</t>
  </si>
  <si>
    <t>Programas de computacion</t>
  </si>
  <si>
    <t>Partida</t>
  </si>
  <si>
    <t>Credito Vigente</t>
  </si>
  <si>
    <t>JURISDICCIÓN 7 CONSEJO DE LA MAGISTRATURA DE LA CABA</t>
  </si>
  <si>
    <t>PROGRAMA 16 - ACTIVIDADES ESPECÍFICAS DEL CONSEJO DE LA MAGISTRATURA</t>
  </si>
  <si>
    <t>Total</t>
  </si>
  <si>
    <t>SUBPROGRAMA 16.2 - PLANIFICACIÓN Y GESTIÓN DE POLÍTICA JUDICIAL</t>
  </si>
  <si>
    <t>Cuenta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</si>
  <si>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</si>
  <si>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</si>
  <si>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</si>
  <si>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</si>
  <si>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</si>
  <si>
    <t>Fuente de Financiación 13 - RECURSOS AFECTADOS</t>
  </si>
  <si>
    <t>De Capacitacion - RECURSOS AFECTADOS</t>
  </si>
  <si>
    <t>Total Jurisdicción 7 - FF 11 + 13</t>
  </si>
  <si>
    <t>Saldo</t>
  </si>
  <si>
    <t>Credito Original</t>
  </si>
  <si>
    <t>Artísticos, culturales y recreativos</t>
  </si>
  <si>
    <t>Alimento para personas</t>
  </si>
  <si>
    <t>Papel y cartón para oficina</t>
  </si>
  <si>
    <t>Útiles de escritorio, oficina y enseñanza</t>
  </si>
  <si>
    <t>Útiles y materiales eléctricos</t>
  </si>
  <si>
    <t>Otros no especificados precedentemente</t>
  </si>
  <si>
    <t>Energía eléctrica</t>
  </si>
  <si>
    <t>Teléfonos, telex y telefax</t>
  </si>
  <si>
    <t>Equipo de computación</t>
  </si>
  <si>
    <t>Programas de computación</t>
  </si>
  <si>
    <t>Transferencias para actividades científicas o acad</t>
  </si>
  <si>
    <t>Correos y telégrafos</t>
  </si>
  <si>
    <t>Mantenimiento y reparación de edificios y locales</t>
  </si>
  <si>
    <t>Mantenimiento y reparación de maquinaria y equipo</t>
  </si>
  <si>
    <t>Limpieza, aseo y fumigación</t>
  </si>
  <si>
    <t>Servicios especializados</t>
  </si>
  <si>
    <t>Primas y gastos de seguro</t>
  </si>
  <si>
    <t>Sistemas informáticos  y de registro</t>
  </si>
  <si>
    <t>Servicios de acceso a Internet y de Streaming</t>
  </si>
  <si>
    <t>Servicio de vigilancia</t>
  </si>
  <si>
    <t>Servicios de comida, viandas y refrigerios</t>
  </si>
  <si>
    <t>PROGRAMA 18.1 - OFICINA DE VIOLENCIA DOMESTICA</t>
  </si>
  <si>
    <t>PRESUPUESTO 2018 - Ejecución al 30/03/2018</t>
  </si>
  <si>
    <t>Ejecución al 30/03/2018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</si>
</sst>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#,##0_ ;\-#,##0\ "/>
    <numFmt numFmtId="166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color indexed="8"/>
      <name val="Arial"/>
      <family val="2"/>
    </font>
    <font>
      <sz val="10"/>
      <color indexed="8"/>
      <name val="Bookman Old Style"/>
      <family val="1"/>
    </font>
    <font>
      <b/>
      <sz val="11"/>
      <color theme="1"/>
      <name val="Bookman Old Style"/>
      <family val="1"/>
    </font>
    <font>
      <b/>
      <sz val="10"/>
      <color indexed="8"/>
      <name val="Bookman Old Style"/>
      <family val="1"/>
    </font>
    <font>
      <sz val="10"/>
      <color theme="1"/>
      <name val="Bookman Old Style"/>
      <family val="1"/>
    </font>
    <font>
      <i/>
      <sz val="9"/>
      <name val="Arial"/>
      <family val="2"/>
    </font>
    <font>
      <sz val="12"/>
      <color theme="1"/>
      <name val="Calibri"/>
      <family val="2"/>
      <scheme val="minor"/>
    </font>
    <font>
      <b/>
      <u/>
      <sz val="12"/>
      <name val="Bookman Old Style"/>
      <family val="1"/>
    </font>
    <font>
      <sz val="12"/>
      <color theme="1"/>
      <name val="Bookman Old Style"/>
      <family val="1"/>
    </font>
    <font>
      <sz val="10"/>
      <name val="Bookman Old Style"/>
      <family val="1"/>
    </font>
    <font>
      <b/>
      <u/>
      <sz val="10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2" fillId="0" borderId="0" xfId="0" applyFont="1"/>
    <xf numFmtId="43" fontId="2" fillId="0" borderId="0" xfId="0" applyNumberFormat="1" applyFont="1"/>
    <xf numFmtId="0" fontId="5" fillId="0" borderId="0" xfId="0" applyFont="1"/>
    <xf numFmtId="43" fontId="5" fillId="0" borderId="0" xfId="1" applyFont="1"/>
    <xf numFmtId="43" fontId="2" fillId="0" borderId="0" xfId="1" applyFont="1"/>
    <xf numFmtId="164" fontId="2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0" fontId="4" fillId="0" borderId="0" xfId="2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0" fillId="0" borderId="0" xfId="0" applyFill="1" applyBorder="1"/>
    <xf numFmtId="0" fontId="7" fillId="0" borderId="0" xfId="0" applyFont="1"/>
    <xf numFmtId="0" fontId="7" fillId="0" borderId="0" xfId="0" applyFont="1" applyAlignment="1"/>
    <xf numFmtId="165" fontId="7" fillId="0" borderId="0" xfId="1" applyNumberFormat="1" applyFont="1"/>
    <xf numFmtId="0" fontId="9" fillId="0" borderId="0" xfId="0" applyFont="1" applyFill="1" applyBorder="1"/>
    <xf numFmtId="166" fontId="10" fillId="0" borderId="0" xfId="0" applyNumberFormat="1" applyFont="1" applyAlignment="1">
      <alignment vertical="center"/>
    </xf>
    <xf numFmtId="0" fontId="11" fillId="0" borderId="0" xfId="0" applyFont="1" applyAlignment="1"/>
    <xf numFmtId="165" fontId="11" fillId="0" borderId="0" xfId="1" applyNumberFormat="1" applyFont="1"/>
    <xf numFmtId="0" fontId="12" fillId="0" borderId="0" xfId="0" applyFont="1" applyAlignment="1">
      <alignment vertical="center"/>
    </xf>
    <xf numFmtId="166" fontId="13" fillId="0" borderId="0" xfId="0" applyNumberFormat="1" applyFont="1" applyAlignment="1">
      <alignment vertical="center"/>
    </xf>
    <xf numFmtId="0" fontId="2" fillId="0" borderId="0" xfId="0" applyFont="1" applyFill="1" applyBorder="1"/>
    <xf numFmtId="0" fontId="4" fillId="0" borderId="2" xfId="2" applyFont="1" applyFill="1" applyBorder="1" applyAlignment="1">
      <alignment wrapText="1"/>
    </xf>
    <xf numFmtId="0" fontId="4" fillId="0" borderId="2" xfId="2" applyFont="1" applyFill="1" applyBorder="1" applyAlignment="1"/>
    <xf numFmtId="164" fontId="4" fillId="0" borderId="2" xfId="1" applyNumberFormat="1" applyFont="1" applyFill="1" applyBorder="1" applyAlignment="1">
      <alignment horizontal="right" wrapText="1"/>
    </xf>
    <xf numFmtId="164" fontId="0" fillId="0" borderId="0" xfId="0" applyNumberFormat="1" applyFill="1" applyBorder="1"/>
    <xf numFmtId="0" fontId="4" fillId="0" borderId="0" xfId="2" applyFont="1" applyFill="1" applyBorder="1" applyAlignment="1"/>
    <xf numFmtId="165" fontId="4" fillId="0" borderId="0" xfId="1" applyNumberFormat="1" applyFont="1" applyFill="1" applyBorder="1" applyAlignment="1">
      <alignment horizontal="right" wrapText="1"/>
    </xf>
    <xf numFmtId="0" fontId="13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165" fontId="2" fillId="0" borderId="0" xfId="1" applyNumberFormat="1" applyFont="1" applyFill="1" applyBorder="1"/>
    <xf numFmtId="0" fontId="13" fillId="0" borderId="0" xfId="0" applyFont="1" applyAlignment="1">
      <alignment vertical="center"/>
    </xf>
    <xf numFmtId="164" fontId="4" fillId="0" borderId="2" xfId="1" applyNumberFormat="1" applyFont="1" applyFill="1" applyBorder="1" applyAlignment="1"/>
    <xf numFmtId="165" fontId="6" fillId="0" borderId="0" xfId="1" applyNumberFormat="1" applyFont="1" applyFill="1" applyBorder="1" applyAlignment="1">
      <alignment horizontal="right" wrapText="1"/>
    </xf>
    <xf numFmtId="165" fontId="0" fillId="0" borderId="0" xfId="0" applyNumberFormat="1"/>
    <xf numFmtId="0" fontId="0" fillId="2" borderId="0" xfId="0" applyFill="1"/>
    <xf numFmtId="0" fontId="0" fillId="2" borderId="0" xfId="0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4" fillId="2" borderId="1" xfId="2" applyFont="1" applyFill="1" applyBorder="1" applyAlignment="1">
      <alignment wrapText="1"/>
    </xf>
    <xf numFmtId="0" fontId="5" fillId="2" borderId="0" xfId="0" applyFont="1" applyFill="1"/>
    <xf numFmtId="0" fontId="2" fillId="2" borderId="0" xfId="0" applyFont="1" applyFill="1"/>
    <xf numFmtId="166" fontId="6" fillId="3" borderId="2" xfId="2" applyNumberFormat="1" applyFont="1" applyFill="1" applyBorder="1" applyAlignment="1">
      <alignment horizontal="center" vertical="center" wrapText="1"/>
    </xf>
    <xf numFmtId="166" fontId="6" fillId="3" borderId="2" xfId="2" applyNumberFormat="1" applyFont="1" applyFill="1" applyBorder="1" applyAlignment="1">
      <alignment horizontal="center" vertical="center"/>
    </xf>
    <xf numFmtId="165" fontId="6" fillId="4" borderId="2" xfId="1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wrapText="1"/>
    </xf>
    <xf numFmtId="0" fontId="4" fillId="4" borderId="2" xfId="2" applyFont="1" applyFill="1" applyBorder="1" applyAlignment="1"/>
    <xf numFmtId="164" fontId="6" fillId="4" borderId="2" xfId="1" applyNumberFormat="1" applyFont="1" applyFill="1" applyBorder="1" applyAlignment="1"/>
    <xf numFmtId="0" fontId="14" fillId="5" borderId="3" xfId="2" applyFont="1" applyFill="1" applyBorder="1" applyAlignment="1">
      <alignment horizontal="left" vertical="center"/>
    </xf>
    <xf numFmtId="0" fontId="15" fillId="5" borderId="4" xfId="2" applyFont="1" applyFill="1" applyBorder="1" applyAlignment="1">
      <alignment horizontal="left" vertical="center"/>
    </xf>
    <xf numFmtId="165" fontId="14" fillId="5" borderId="4" xfId="1" applyNumberFormat="1" applyFont="1" applyFill="1" applyBorder="1" applyAlignment="1">
      <alignment horizontal="right" vertical="center"/>
    </xf>
    <xf numFmtId="165" fontId="14" fillId="5" borderId="5" xfId="1" applyNumberFormat="1" applyFont="1" applyFill="1" applyBorder="1" applyAlignment="1">
      <alignment horizontal="right" vertical="center"/>
    </xf>
    <xf numFmtId="165" fontId="6" fillId="4" borderId="2" xfId="1" applyNumberFormat="1" applyFont="1" applyFill="1" applyBorder="1" applyAlignment="1">
      <alignment horizontal="right" wrapText="1"/>
    </xf>
    <xf numFmtId="0" fontId="15" fillId="5" borderId="3" xfId="2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/>
    <xf numFmtId="164" fontId="2" fillId="0" borderId="0" xfId="0" applyNumberFormat="1" applyFont="1" applyFill="1" applyBorder="1" applyAlignment="1"/>
    <xf numFmtId="165" fontId="8" fillId="0" borderId="0" xfId="1" applyNumberFormat="1" applyFont="1" applyFill="1" applyAlignment="1">
      <alignment horizontal="right" vertical="center" wrapText="1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76199</xdr:rowOff>
    </xdr:from>
    <xdr:to>
      <xdr:col>4</xdr:col>
      <xdr:colOff>171451</xdr:colOff>
      <xdr:row>5</xdr:row>
      <xdr:rowOff>28574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266699"/>
          <a:ext cx="4436746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tabSelected="1" workbookViewId="0">
      <pane xSplit="2" ySplit="13" topLeftCell="C14" activePane="bottomRight" state="frozen"/>
      <selection pane="topRight" activeCell="D1" sqref="D1"/>
      <selection pane="bottomLeft" activeCell="A2" sqref="A2"/>
      <selection pane="bottomRight" activeCell="C14" sqref="C14"/>
    </sheetView>
  </sheetViews>
  <sheetFormatPr baseColWidth="10" defaultRowHeight="20.100000000000001" customHeight="1" x14ac:dyDescent="0.25"/>
  <cols>
    <col min="1" max="1" width="7" style="41" hidden="1" customWidth="1"/>
    <col min="2" max="2" width="11.42578125" style="1"/>
    <col min="3" max="3" width="53" style="1" bestFit="1" customWidth="1"/>
    <col min="4" max="4" width="23" style="5" hidden="1" customWidth="1"/>
    <col min="5" max="6" width="20.7109375" style="5" customWidth="1"/>
    <col min="7" max="7" width="21.140625" style="5" bestFit="1" customWidth="1"/>
    <col min="9" max="9" width="19.28515625" style="1" bestFit="1" customWidth="1"/>
    <col min="10" max="16384" width="11.42578125" style="1"/>
  </cols>
  <sheetData>
    <row r="1" spans="1:9" customFormat="1" ht="15" customHeight="1" x14ac:dyDescent="0.25">
      <c r="A1" s="35"/>
    </row>
    <row r="2" spans="1:9" s="11" customFormat="1" ht="15" customHeight="1" x14ac:dyDescent="0.3">
      <c r="A2" s="36"/>
      <c r="B2" s="12"/>
      <c r="C2" s="13"/>
      <c r="D2" s="13"/>
      <c r="E2" s="14"/>
      <c r="F2" s="14"/>
    </row>
    <row r="3" spans="1:9" s="11" customFormat="1" ht="15" customHeight="1" x14ac:dyDescent="0.3">
      <c r="A3" s="36"/>
      <c r="B3" s="12"/>
      <c r="C3" s="13"/>
      <c r="D3" s="13"/>
      <c r="E3" s="56"/>
      <c r="F3" s="56"/>
    </row>
    <row r="4" spans="1:9" s="11" customFormat="1" ht="15" customHeight="1" x14ac:dyDescent="0.3">
      <c r="A4" s="36"/>
      <c r="B4" s="12"/>
      <c r="C4" s="13"/>
      <c r="D4" s="13"/>
      <c r="E4" s="56"/>
      <c r="F4" s="56"/>
    </row>
    <row r="5" spans="1:9" s="11" customFormat="1" ht="15" customHeight="1" x14ac:dyDescent="0.3">
      <c r="A5" s="36"/>
      <c r="B5" s="12"/>
      <c r="C5" s="13"/>
      <c r="D5" s="13"/>
      <c r="E5" s="14"/>
      <c r="F5" s="14"/>
    </row>
    <row r="6" spans="1:9" s="11" customFormat="1" ht="15" customHeight="1" x14ac:dyDescent="0.3">
      <c r="A6" s="36"/>
      <c r="B6" s="12"/>
      <c r="C6" s="13"/>
      <c r="D6" s="13"/>
      <c r="E6" s="14"/>
      <c r="F6" s="14"/>
    </row>
    <row r="7" spans="1:9" s="15" customFormat="1" ht="15" customHeight="1" x14ac:dyDescent="0.25">
      <c r="A7" s="37"/>
      <c r="B7" s="16" t="s">
        <v>233</v>
      </c>
      <c r="C7" s="17"/>
      <c r="D7" s="17"/>
      <c r="E7" s="18"/>
      <c r="F7" s="18"/>
    </row>
    <row r="8" spans="1:9" s="15" customFormat="1" ht="15" customHeight="1" x14ac:dyDescent="0.25">
      <c r="A8" s="37"/>
      <c r="B8" s="16"/>
      <c r="C8" s="17"/>
      <c r="D8" s="17"/>
      <c r="E8" s="18"/>
      <c r="F8" s="18"/>
    </row>
    <row r="9" spans="1:9" s="15" customFormat="1" ht="15" customHeight="1" x14ac:dyDescent="0.25">
      <c r="A9" s="37"/>
      <c r="B9" s="16" t="s">
        <v>196</v>
      </c>
      <c r="C9" s="17"/>
      <c r="D9" s="17"/>
      <c r="E9" s="18"/>
      <c r="F9" s="18"/>
    </row>
    <row r="10" spans="1:9" s="11" customFormat="1" ht="15" customHeight="1" x14ac:dyDescent="0.3">
      <c r="A10" s="36"/>
      <c r="B10" s="19"/>
      <c r="C10" s="13"/>
      <c r="D10" s="13"/>
      <c r="E10" s="14"/>
      <c r="F10" s="14"/>
    </row>
    <row r="11" spans="1:9" s="11" customFormat="1" ht="15" customHeight="1" x14ac:dyDescent="0.3">
      <c r="A11" s="36"/>
      <c r="B11" s="20" t="s">
        <v>197</v>
      </c>
      <c r="C11" s="13"/>
      <c r="D11" s="13"/>
      <c r="E11" s="14"/>
      <c r="F11" s="14"/>
    </row>
    <row r="12" spans="1:9" s="11" customFormat="1" ht="15" customHeight="1" x14ac:dyDescent="0.3">
      <c r="A12" s="36"/>
      <c r="B12" s="13"/>
      <c r="C12" s="13"/>
      <c r="D12" s="14"/>
      <c r="E12" s="14"/>
      <c r="F12" s="14"/>
    </row>
    <row r="13" spans="1:9" s="11" customFormat="1" ht="33" customHeight="1" x14ac:dyDescent="0.25">
      <c r="A13" s="38"/>
      <c r="B13" s="42" t="s">
        <v>194</v>
      </c>
      <c r="C13" s="43" t="s">
        <v>0</v>
      </c>
      <c r="D13" s="43" t="s">
        <v>210</v>
      </c>
      <c r="E13" s="44" t="s">
        <v>195</v>
      </c>
      <c r="F13" s="44" t="s">
        <v>234</v>
      </c>
      <c r="G13" s="44" t="s">
        <v>209</v>
      </c>
    </row>
    <row r="14" spans="1:9" ht="20.100000000000001" customHeight="1" x14ac:dyDescent="0.3">
      <c r="A14" s="39" t="s">
        <v>2</v>
      </c>
      <c r="B14" s="22" t="s">
        <v>3</v>
      </c>
      <c r="C14" s="23" t="s">
        <v>4</v>
      </c>
      <c r="D14" s="24">
        <v>316937841</v>
      </c>
      <c r="E14" s="24">
        <v>316937841</v>
      </c>
      <c r="F14" s="24">
        <v>80245090</v>
      </c>
      <c r="G14" s="24">
        <f>+E14-F14</f>
        <v>236692751</v>
      </c>
      <c r="I14" s="6"/>
    </row>
    <row r="15" spans="1:9" ht="20.100000000000001" customHeight="1" x14ac:dyDescent="0.3">
      <c r="A15" s="39" t="s">
        <v>2</v>
      </c>
      <c r="B15" s="22" t="s">
        <v>5</v>
      </c>
      <c r="C15" s="23" t="s">
        <v>6</v>
      </c>
      <c r="D15" s="24">
        <v>26558472</v>
      </c>
      <c r="E15" s="24">
        <v>26558472</v>
      </c>
      <c r="F15" s="24">
        <v>0</v>
      </c>
      <c r="G15" s="24">
        <f t="shared" ref="G15:G77" si="0">+E15-F15</f>
        <v>26558472</v>
      </c>
      <c r="I15" s="6"/>
    </row>
    <row r="16" spans="1:9" ht="20.100000000000001" customHeight="1" x14ac:dyDescent="0.3">
      <c r="A16" s="39" t="s">
        <v>2</v>
      </c>
      <c r="B16" s="22" t="s">
        <v>7</v>
      </c>
      <c r="C16" s="23" t="s">
        <v>8</v>
      </c>
      <c r="D16" s="24">
        <v>91148679</v>
      </c>
      <c r="E16" s="24">
        <v>91148679</v>
      </c>
      <c r="F16" s="24">
        <v>21086058</v>
      </c>
      <c r="G16" s="24">
        <f t="shared" si="0"/>
        <v>70062621</v>
      </c>
      <c r="I16" s="6"/>
    </row>
    <row r="17" spans="1:9" ht="20.100000000000001" customHeight="1" x14ac:dyDescent="0.3">
      <c r="A17" s="39" t="s">
        <v>2</v>
      </c>
      <c r="B17" s="22" t="s">
        <v>9</v>
      </c>
      <c r="C17" s="23" t="s">
        <v>10</v>
      </c>
      <c r="D17" s="24">
        <v>13232747</v>
      </c>
      <c r="E17" s="24">
        <v>13232747</v>
      </c>
      <c r="F17" s="24">
        <v>2958535</v>
      </c>
      <c r="G17" s="24">
        <f t="shared" si="0"/>
        <v>10274212</v>
      </c>
      <c r="I17" s="6"/>
    </row>
    <row r="18" spans="1:9" ht="20.100000000000001" customHeight="1" x14ac:dyDescent="0.3">
      <c r="A18" s="39" t="s">
        <v>2</v>
      </c>
      <c r="B18" s="22" t="s">
        <v>11</v>
      </c>
      <c r="C18" s="23" t="s">
        <v>12</v>
      </c>
      <c r="D18" s="24">
        <v>147241350</v>
      </c>
      <c r="E18" s="24">
        <v>147241350</v>
      </c>
      <c r="F18" s="24">
        <v>33987392</v>
      </c>
      <c r="G18" s="24">
        <f t="shared" si="0"/>
        <v>113253958</v>
      </c>
      <c r="I18" s="6"/>
    </row>
    <row r="19" spans="1:9" ht="20.100000000000001" customHeight="1" x14ac:dyDescent="0.3">
      <c r="A19" s="39" t="s">
        <v>2</v>
      </c>
      <c r="B19" s="22" t="s">
        <v>13</v>
      </c>
      <c r="C19" s="23" t="s">
        <v>14</v>
      </c>
      <c r="D19" s="24">
        <v>12270113</v>
      </c>
      <c r="E19" s="24">
        <v>12270113</v>
      </c>
      <c r="F19" s="24">
        <v>0</v>
      </c>
      <c r="G19" s="24">
        <f t="shared" si="0"/>
        <v>12270113</v>
      </c>
      <c r="I19" s="6"/>
    </row>
    <row r="20" spans="1:9" ht="20.100000000000001" customHeight="1" x14ac:dyDescent="0.3">
      <c r="A20" s="39" t="s">
        <v>2</v>
      </c>
      <c r="B20" s="22" t="s">
        <v>15</v>
      </c>
      <c r="C20" s="23" t="s">
        <v>16</v>
      </c>
      <c r="D20" s="24">
        <v>42111027</v>
      </c>
      <c r="E20" s="24">
        <v>42111027</v>
      </c>
      <c r="F20" s="24">
        <v>8270900</v>
      </c>
      <c r="G20" s="24">
        <f t="shared" si="0"/>
        <v>33840127</v>
      </c>
      <c r="I20" s="6"/>
    </row>
    <row r="21" spans="1:9" ht="20.100000000000001" customHeight="1" x14ac:dyDescent="0.3">
      <c r="A21" s="39" t="s">
        <v>2</v>
      </c>
      <c r="B21" s="22" t="s">
        <v>17</v>
      </c>
      <c r="C21" s="23" t="s">
        <v>18</v>
      </c>
      <c r="D21" s="24">
        <v>5987169</v>
      </c>
      <c r="E21" s="24">
        <v>5987169</v>
      </c>
      <c r="F21" s="24">
        <v>1306869</v>
      </c>
      <c r="G21" s="24">
        <f t="shared" si="0"/>
        <v>4680300</v>
      </c>
      <c r="I21" s="6"/>
    </row>
    <row r="22" spans="1:9" ht="20.100000000000001" customHeight="1" x14ac:dyDescent="0.3">
      <c r="A22" s="39" t="s">
        <v>2</v>
      </c>
      <c r="B22" s="22" t="s">
        <v>19</v>
      </c>
      <c r="C22" s="23" t="s">
        <v>20</v>
      </c>
      <c r="D22" s="24">
        <v>4373042</v>
      </c>
      <c r="E22" s="24">
        <v>4373042</v>
      </c>
      <c r="F22" s="24">
        <v>454936</v>
      </c>
      <c r="G22" s="24">
        <f t="shared" si="0"/>
        <v>3918106</v>
      </c>
      <c r="I22" s="6"/>
    </row>
    <row r="23" spans="1:9" ht="20.100000000000001" customHeight="1" x14ac:dyDescent="0.3">
      <c r="A23" s="39" t="s">
        <v>2</v>
      </c>
      <c r="B23" s="22" t="s">
        <v>21</v>
      </c>
      <c r="C23" s="23" t="s">
        <v>22</v>
      </c>
      <c r="D23" s="24">
        <v>1466707</v>
      </c>
      <c r="E23" s="24">
        <v>1466707</v>
      </c>
      <c r="F23" s="24">
        <v>630075</v>
      </c>
      <c r="G23" s="24">
        <f t="shared" si="0"/>
        <v>836632</v>
      </c>
      <c r="I23" s="6"/>
    </row>
    <row r="24" spans="1:9" ht="20.100000000000001" customHeight="1" x14ac:dyDescent="0.3">
      <c r="A24" s="39" t="s">
        <v>2</v>
      </c>
      <c r="B24" s="22" t="s">
        <v>23</v>
      </c>
      <c r="C24" s="23" t="s">
        <v>24</v>
      </c>
      <c r="D24" s="24">
        <v>380228</v>
      </c>
      <c r="E24" s="24">
        <v>380228</v>
      </c>
      <c r="F24" s="24">
        <v>71411</v>
      </c>
      <c r="G24" s="24">
        <f t="shared" si="0"/>
        <v>308817</v>
      </c>
      <c r="I24" s="6"/>
    </row>
    <row r="25" spans="1:9" ht="20.100000000000001" customHeight="1" x14ac:dyDescent="0.3">
      <c r="A25" s="39" t="s">
        <v>2</v>
      </c>
      <c r="B25" s="22" t="s">
        <v>25</v>
      </c>
      <c r="C25" s="23" t="s">
        <v>26</v>
      </c>
      <c r="D25" s="24">
        <v>157499</v>
      </c>
      <c r="E25" s="24">
        <v>157499</v>
      </c>
      <c r="F25" s="24">
        <v>0</v>
      </c>
      <c r="G25" s="24">
        <f t="shared" si="0"/>
        <v>157499</v>
      </c>
      <c r="I25" s="6"/>
    </row>
    <row r="26" spans="1:9" ht="20.100000000000001" customHeight="1" x14ac:dyDescent="0.3">
      <c r="A26" s="39" t="s">
        <v>2</v>
      </c>
      <c r="B26" s="22" t="s">
        <v>27</v>
      </c>
      <c r="C26" s="23" t="s">
        <v>28</v>
      </c>
      <c r="D26" s="24">
        <v>124949</v>
      </c>
      <c r="E26" s="24">
        <v>124949</v>
      </c>
      <c r="F26" s="24">
        <v>0</v>
      </c>
      <c r="G26" s="24">
        <f t="shared" si="0"/>
        <v>124949</v>
      </c>
      <c r="I26" s="6"/>
    </row>
    <row r="27" spans="1:9" ht="20.100000000000001" customHeight="1" x14ac:dyDescent="0.3">
      <c r="A27" s="39" t="s">
        <v>2</v>
      </c>
      <c r="B27" s="22" t="s">
        <v>29</v>
      </c>
      <c r="C27" s="23" t="s">
        <v>30</v>
      </c>
      <c r="D27" s="24">
        <v>285467</v>
      </c>
      <c r="E27" s="24">
        <v>285467</v>
      </c>
      <c r="F27" s="24">
        <v>76771</v>
      </c>
      <c r="G27" s="24">
        <f t="shared" si="0"/>
        <v>208696</v>
      </c>
      <c r="I27" s="6"/>
    </row>
    <row r="28" spans="1:9" ht="20.100000000000001" customHeight="1" x14ac:dyDescent="0.3">
      <c r="A28" s="39" t="s">
        <v>2</v>
      </c>
      <c r="B28" s="22" t="s">
        <v>31</v>
      </c>
      <c r="C28" s="23" t="s">
        <v>32</v>
      </c>
      <c r="D28" s="24">
        <v>680526</v>
      </c>
      <c r="E28" s="24">
        <v>680526</v>
      </c>
      <c r="F28" s="24">
        <v>11797</v>
      </c>
      <c r="G28" s="24">
        <f t="shared" si="0"/>
        <v>668729</v>
      </c>
      <c r="I28" s="6"/>
    </row>
    <row r="29" spans="1:9" ht="20.100000000000001" customHeight="1" x14ac:dyDescent="0.3">
      <c r="A29" s="39" t="s">
        <v>2</v>
      </c>
      <c r="B29" s="22" t="s">
        <v>33</v>
      </c>
      <c r="C29" s="23" t="s">
        <v>34</v>
      </c>
      <c r="D29" s="24">
        <v>421703</v>
      </c>
      <c r="E29" s="24">
        <v>421703</v>
      </c>
      <c r="F29" s="24">
        <v>176086</v>
      </c>
      <c r="G29" s="24">
        <f t="shared" si="0"/>
        <v>245617</v>
      </c>
      <c r="I29" s="6"/>
    </row>
    <row r="30" spans="1:9" ht="20.100000000000001" customHeight="1" x14ac:dyDescent="0.3">
      <c r="A30" s="39" t="s">
        <v>2</v>
      </c>
      <c r="B30" s="22" t="s">
        <v>35</v>
      </c>
      <c r="C30" s="23" t="s">
        <v>36</v>
      </c>
      <c r="D30" s="24">
        <v>156186</v>
      </c>
      <c r="E30" s="24">
        <v>156186</v>
      </c>
      <c r="F30" s="24">
        <v>44098</v>
      </c>
      <c r="G30" s="24">
        <f t="shared" si="0"/>
        <v>112088</v>
      </c>
      <c r="I30" s="6"/>
    </row>
    <row r="31" spans="1:9" ht="20.100000000000001" customHeight="1" x14ac:dyDescent="0.3">
      <c r="A31" s="39" t="s">
        <v>2</v>
      </c>
      <c r="B31" s="22" t="s">
        <v>37</v>
      </c>
      <c r="C31" s="23" t="s">
        <v>38</v>
      </c>
      <c r="D31" s="24">
        <v>124949</v>
      </c>
      <c r="E31" s="24">
        <v>124949</v>
      </c>
      <c r="F31" s="24">
        <v>4800</v>
      </c>
      <c r="G31" s="24">
        <f t="shared" si="0"/>
        <v>120149</v>
      </c>
      <c r="I31" s="6"/>
    </row>
    <row r="32" spans="1:9" ht="20.100000000000001" customHeight="1" x14ac:dyDescent="0.3">
      <c r="A32" s="39" t="s">
        <v>2</v>
      </c>
      <c r="B32" s="22" t="s">
        <v>39</v>
      </c>
      <c r="C32" s="23" t="s">
        <v>40</v>
      </c>
      <c r="D32" s="24">
        <v>62475</v>
      </c>
      <c r="E32" s="24">
        <v>62475</v>
      </c>
      <c r="F32" s="24">
        <v>0</v>
      </c>
      <c r="G32" s="24">
        <f t="shared" si="0"/>
        <v>62475</v>
      </c>
      <c r="I32" s="6"/>
    </row>
    <row r="33" spans="1:9" ht="20.100000000000001" customHeight="1" x14ac:dyDescent="0.3">
      <c r="A33" s="39" t="s">
        <v>2</v>
      </c>
      <c r="B33" s="22" t="s">
        <v>41</v>
      </c>
      <c r="C33" s="23" t="s">
        <v>42</v>
      </c>
      <c r="D33" s="24">
        <v>1701053</v>
      </c>
      <c r="E33" s="24">
        <v>1701053</v>
      </c>
      <c r="F33" s="24">
        <v>125871</v>
      </c>
      <c r="G33" s="24">
        <f t="shared" si="0"/>
        <v>1575182</v>
      </c>
      <c r="I33" s="6"/>
    </row>
    <row r="34" spans="1:9" ht="20.100000000000001" customHeight="1" x14ac:dyDescent="0.3">
      <c r="A34" s="39" t="s">
        <v>2</v>
      </c>
      <c r="B34" s="22" t="s">
        <v>43</v>
      </c>
      <c r="C34" s="23" t="s">
        <v>44</v>
      </c>
      <c r="D34" s="24">
        <v>793794</v>
      </c>
      <c r="E34" s="24">
        <v>793794</v>
      </c>
      <c r="F34" s="24">
        <v>453844</v>
      </c>
      <c r="G34" s="24">
        <f t="shared" si="0"/>
        <v>339950</v>
      </c>
      <c r="I34" s="6"/>
    </row>
    <row r="35" spans="1:9" ht="20.100000000000001" customHeight="1" x14ac:dyDescent="0.3">
      <c r="A35" s="39" t="s">
        <v>2</v>
      </c>
      <c r="B35" s="22" t="s">
        <v>45</v>
      </c>
      <c r="C35" s="23" t="s">
        <v>46</v>
      </c>
      <c r="D35" s="24">
        <v>125999</v>
      </c>
      <c r="E35" s="24">
        <v>125999</v>
      </c>
      <c r="F35" s="24">
        <v>80051</v>
      </c>
      <c r="G35" s="24">
        <f t="shared" si="0"/>
        <v>45948</v>
      </c>
      <c r="I35" s="6"/>
    </row>
    <row r="36" spans="1:9" ht="20.100000000000001" customHeight="1" x14ac:dyDescent="0.3">
      <c r="A36" s="39" t="s">
        <v>2</v>
      </c>
      <c r="B36" s="22" t="s">
        <v>49</v>
      </c>
      <c r="C36" s="23" t="s">
        <v>50</v>
      </c>
      <c r="D36" s="24">
        <v>849393</v>
      </c>
      <c r="E36" s="24">
        <v>849393</v>
      </c>
      <c r="F36" s="24">
        <v>427297</v>
      </c>
      <c r="G36" s="24">
        <f t="shared" si="0"/>
        <v>422096</v>
      </c>
      <c r="I36" s="6"/>
    </row>
    <row r="37" spans="1:9" ht="20.100000000000001" customHeight="1" x14ac:dyDescent="0.3">
      <c r="A37" s="39" t="s">
        <v>2</v>
      </c>
      <c r="B37" s="22" t="s">
        <v>51</v>
      </c>
      <c r="C37" s="23" t="s">
        <v>52</v>
      </c>
      <c r="D37" s="24">
        <v>2901</v>
      </c>
      <c r="E37" s="24">
        <v>2901</v>
      </c>
      <c r="F37" s="24">
        <v>2901</v>
      </c>
      <c r="G37" s="24">
        <f t="shared" si="0"/>
        <v>0</v>
      </c>
      <c r="I37" s="6"/>
    </row>
    <row r="38" spans="1:9" ht="20.100000000000001" customHeight="1" x14ac:dyDescent="0.3">
      <c r="A38" s="39" t="s">
        <v>2</v>
      </c>
      <c r="B38" s="22" t="s">
        <v>142</v>
      </c>
      <c r="C38" s="23" t="s">
        <v>143</v>
      </c>
      <c r="D38" s="24">
        <v>17390</v>
      </c>
      <c r="E38" s="24">
        <v>17390</v>
      </c>
      <c r="F38" s="24">
        <v>0</v>
      </c>
      <c r="G38" s="24">
        <f t="shared" si="0"/>
        <v>17390</v>
      </c>
      <c r="I38" s="6"/>
    </row>
    <row r="39" spans="1:9" ht="20.100000000000001" customHeight="1" x14ac:dyDescent="0.3">
      <c r="A39" s="39" t="s">
        <v>2</v>
      </c>
      <c r="B39" s="22" t="s">
        <v>53</v>
      </c>
      <c r="C39" s="23" t="s">
        <v>54</v>
      </c>
      <c r="D39" s="24">
        <v>1682880</v>
      </c>
      <c r="E39" s="24">
        <v>1682880</v>
      </c>
      <c r="F39" s="24">
        <v>683479</v>
      </c>
      <c r="G39" s="24">
        <f t="shared" si="0"/>
        <v>999401</v>
      </c>
      <c r="I39" s="6"/>
    </row>
    <row r="40" spans="1:9" ht="20.100000000000001" customHeight="1" x14ac:dyDescent="0.3">
      <c r="A40" s="39" t="s">
        <v>2</v>
      </c>
      <c r="B40" s="22" t="s">
        <v>55</v>
      </c>
      <c r="C40" s="23" t="s">
        <v>56</v>
      </c>
      <c r="D40" s="24">
        <v>2183876</v>
      </c>
      <c r="E40" s="24">
        <v>2183876</v>
      </c>
      <c r="F40" s="24">
        <v>1058085</v>
      </c>
      <c r="G40" s="24">
        <f t="shared" si="0"/>
        <v>1125791</v>
      </c>
      <c r="I40" s="6"/>
    </row>
    <row r="41" spans="1:9" ht="20.100000000000001" customHeight="1" x14ac:dyDescent="0.3">
      <c r="A41" s="39" t="s">
        <v>2</v>
      </c>
      <c r="B41" s="22" t="s">
        <v>57</v>
      </c>
      <c r="C41" s="23" t="s">
        <v>58</v>
      </c>
      <c r="D41" s="24">
        <v>364216</v>
      </c>
      <c r="E41" s="24">
        <v>364216</v>
      </c>
      <c r="F41" s="24">
        <v>0</v>
      </c>
      <c r="G41" s="24">
        <f t="shared" si="0"/>
        <v>364216</v>
      </c>
      <c r="I41" s="6"/>
    </row>
    <row r="42" spans="1:9" ht="20.100000000000001" customHeight="1" x14ac:dyDescent="0.3">
      <c r="A42" s="39" t="s">
        <v>2</v>
      </c>
      <c r="B42" s="22" t="s">
        <v>59</v>
      </c>
      <c r="C42" s="23" t="s">
        <v>60</v>
      </c>
      <c r="D42" s="24">
        <v>10378897</v>
      </c>
      <c r="E42" s="24">
        <v>10378897</v>
      </c>
      <c r="F42" s="24">
        <v>1517298</v>
      </c>
      <c r="G42" s="24">
        <f t="shared" si="0"/>
        <v>8861599</v>
      </c>
      <c r="I42" s="6"/>
    </row>
    <row r="43" spans="1:9" ht="20.100000000000001" customHeight="1" x14ac:dyDescent="0.3">
      <c r="A43" s="39" t="s">
        <v>2</v>
      </c>
      <c r="B43" s="22" t="s">
        <v>61</v>
      </c>
      <c r="C43" s="23" t="s">
        <v>62</v>
      </c>
      <c r="D43" s="24">
        <v>642038</v>
      </c>
      <c r="E43" s="24">
        <v>642038</v>
      </c>
      <c r="F43" s="24">
        <v>498628</v>
      </c>
      <c r="G43" s="24">
        <f t="shared" si="0"/>
        <v>143410</v>
      </c>
      <c r="I43" s="6"/>
    </row>
    <row r="44" spans="1:9" ht="20.100000000000001" customHeight="1" x14ac:dyDescent="0.3">
      <c r="A44" s="39" t="s">
        <v>2</v>
      </c>
      <c r="B44" s="22" t="s">
        <v>63</v>
      </c>
      <c r="C44" s="23" t="s">
        <v>64</v>
      </c>
      <c r="D44" s="24">
        <v>7477562</v>
      </c>
      <c r="E44" s="24">
        <v>7477562</v>
      </c>
      <c r="F44" s="24">
        <v>2608392</v>
      </c>
      <c r="G44" s="24">
        <f t="shared" si="0"/>
        <v>4869170</v>
      </c>
      <c r="I44" s="6"/>
    </row>
    <row r="45" spans="1:9" ht="20.100000000000001" customHeight="1" x14ac:dyDescent="0.3">
      <c r="A45" s="39" t="s">
        <v>2</v>
      </c>
      <c r="B45" s="22" t="s">
        <v>65</v>
      </c>
      <c r="C45" s="23" t="s">
        <v>66</v>
      </c>
      <c r="D45" s="24">
        <v>984380</v>
      </c>
      <c r="E45" s="24">
        <v>984380</v>
      </c>
      <c r="F45" s="24">
        <v>196553</v>
      </c>
      <c r="G45" s="24">
        <f t="shared" si="0"/>
        <v>787827</v>
      </c>
      <c r="I45" s="6"/>
    </row>
    <row r="46" spans="1:9" ht="20.100000000000001" customHeight="1" x14ac:dyDescent="0.3">
      <c r="A46" s="39" t="s">
        <v>2</v>
      </c>
      <c r="B46" s="22" t="s">
        <v>69</v>
      </c>
      <c r="C46" s="23" t="s">
        <v>70</v>
      </c>
      <c r="D46" s="24">
        <v>11637486</v>
      </c>
      <c r="E46" s="24">
        <v>11637486</v>
      </c>
      <c r="F46" s="24">
        <v>2864550</v>
      </c>
      <c r="G46" s="24">
        <f t="shared" si="0"/>
        <v>8772936</v>
      </c>
      <c r="I46" s="6"/>
    </row>
    <row r="47" spans="1:9" ht="20.100000000000001" customHeight="1" x14ac:dyDescent="0.3">
      <c r="A47" s="39" t="s">
        <v>2</v>
      </c>
      <c r="B47" s="22" t="s">
        <v>71</v>
      </c>
      <c r="C47" s="23" t="s">
        <v>72</v>
      </c>
      <c r="D47" s="24">
        <v>271685</v>
      </c>
      <c r="E47" s="24">
        <v>271685</v>
      </c>
      <c r="F47" s="24">
        <v>60000</v>
      </c>
      <c r="G47" s="24">
        <f t="shared" si="0"/>
        <v>211685</v>
      </c>
      <c r="I47" s="6"/>
    </row>
    <row r="48" spans="1:9" ht="20.100000000000001" customHeight="1" x14ac:dyDescent="0.3">
      <c r="A48" s="39" t="s">
        <v>2</v>
      </c>
      <c r="B48" s="22" t="s">
        <v>73</v>
      </c>
      <c r="C48" s="23" t="s">
        <v>74</v>
      </c>
      <c r="D48" s="24">
        <v>1509363</v>
      </c>
      <c r="E48" s="24">
        <v>1509363</v>
      </c>
      <c r="F48" s="24">
        <v>0</v>
      </c>
      <c r="G48" s="24">
        <f t="shared" si="0"/>
        <v>1509363</v>
      </c>
      <c r="I48" s="6"/>
    </row>
    <row r="49" spans="1:9" ht="20.100000000000001" customHeight="1" x14ac:dyDescent="0.3">
      <c r="A49" s="39" t="s">
        <v>2</v>
      </c>
      <c r="B49" s="22" t="s">
        <v>147</v>
      </c>
      <c r="C49" s="23" t="s">
        <v>211</v>
      </c>
      <c r="D49" s="24">
        <v>66937</v>
      </c>
      <c r="E49" s="24">
        <v>66937</v>
      </c>
      <c r="F49" s="24">
        <v>0</v>
      </c>
      <c r="G49" s="24">
        <f t="shared" si="0"/>
        <v>66937</v>
      </c>
      <c r="I49" s="6"/>
    </row>
    <row r="50" spans="1:9" ht="20.100000000000001" customHeight="1" x14ac:dyDescent="0.3">
      <c r="A50" s="39" t="s">
        <v>2</v>
      </c>
      <c r="B50" s="22" t="s">
        <v>75</v>
      </c>
      <c r="C50" s="23" t="s">
        <v>42</v>
      </c>
      <c r="D50" s="24">
        <v>7707583</v>
      </c>
      <c r="E50" s="24">
        <v>7707583</v>
      </c>
      <c r="F50" s="24">
        <v>1481925</v>
      </c>
      <c r="G50" s="24">
        <f t="shared" si="0"/>
        <v>6225658</v>
      </c>
      <c r="I50" s="6"/>
    </row>
    <row r="51" spans="1:9" ht="20.100000000000001" customHeight="1" x14ac:dyDescent="0.3">
      <c r="A51" s="39" t="s">
        <v>2</v>
      </c>
      <c r="B51" s="22" t="s">
        <v>76</v>
      </c>
      <c r="C51" s="23" t="s">
        <v>77</v>
      </c>
      <c r="D51" s="24">
        <v>29531</v>
      </c>
      <c r="E51" s="24">
        <v>29531</v>
      </c>
      <c r="F51" s="24">
        <v>0</v>
      </c>
      <c r="G51" s="24">
        <f t="shared" si="0"/>
        <v>29531</v>
      </c>
      <c r="I51" s="6"/>
    </row>
    <row r="52" spans="1:9" ht="20.100000000000001" customHeight="1" x14ac:dyDescent="0.3">
      <c r="A52" s="39" t="s">
        <v>2</v>
      </c>
      <c r="B52" s="22" t="s">
        <v>78</v>
      </c>
      <c r="C52" s="23" t="s">
        <v>79</v>
      </c>
      <c r="D52" s="24">
        <v>980158</v>
      </c>
      <c r="E52" s="24">
        <v>980158</v>
      </c>
      <c r="F52" s="24">
        <v>308303</v>
      </c>
      <c r="G52" s="24">
        <f t="shared" si="0"/>
        <v>671855</v>
      </c>
      <c r="I52" s="6"/>
    </row>
    <row r="53" spans="1:9" ht="20.100000000000001" customHeight="1" x14ac:dyDescent="0.3">
      <c r="A53" s="39" t="s">
        <v>2</v>
      </c>
      <c r="B53" s="22" t="s">
        <v>80</v>
      </c>
      <c r="C53" s="23" t="s">
        <v>81</v>
      </c>
      <c r="D53" s="24">
        <v>2742974</v>
      </c>
      <c r="E53" s="24">
        <v>2742974</v>
      </c>
      <c r="F53" s="24">
        <v>13233</v>
      </c>
      <c r="G53" s="24">
        <f t="shared" si="0"/>
        <v>2729741</v>
      </c>
      <c r="I53" s="6"/>
    </row>
    <row r="54" spans="1:9" ht="20.100000000000001" customHeight="1" x14ac:dyDescent="0.3">
      <c r="A54" s="39" t="s">
        <v>2</v>
      </c>
      <c r="B54" s="22" t="s">
        <v>82</v>
      </c>
      <c r="C54" s="23" t="s">
        <v>83</v>
      </c>
      <c r="D54" s="24">
        <v>1616035</v>
      </c>
      <c r="E54" s="24">
        <v>1616035</v>
      </c>
      <c r="F54" s="24">
        <v>407931</v>
      </c>
      <c r="G54" s="24">
        <f t="shared" si="0"/>
        <v>1208104</v>
      </c>
      <c r="I54" s="6"/>
    </row>
    <row r="55" spans="1:9" ht="20.100000000000001" customHeight="1" x14ac:dyDescent="0.3">
      <c r="A55" s="39" t="s">
        <v>2</v>
      </c>
      <c r="B55" s="22" t="s">
        <v>84</v>
      </c>
      <c r="C55" s="23" t="s">
        <v>85</v>
      </c>
      <c r="D55" s="24">
        <v>3603441</v>
      </c>
      <c r="E55" s="24">
        <v>3603441</v>
      </c>
      <c r="F55" s="24">
        <v>623641</v>
      </c>
      <c r="G55" s="24">
        <f t="shared" si="0"/>
        <v>2979800</v>
      </c>
      <c r="I55" s="6"/>
    </row>
    <row r="56" spans="1:9" ht="20.100000000000001" customHeight="1" x14ac:dyDescent="0.3">
      <c r="A56" s="39" t="s">
        <v>2</v>
      </c>
      <c r="B56" s="22" t="s">
        <v>86</v>
      </c>
      <c r="C56" s="23" t="s">
        <v>87</v>
      </c>
      <c r="D56" s="24">
        <v>584070</v>
      </c>
      <c r="E56" s="24">
        <v>584070</v>
      </c>
      <c r="F56" s="24">
        <v>15800</v>
      </c>
      <c r="G56" s="24">
        <f t="shared" si="0"/>
        <v>568270</v>
      </c>
      <c r="I56" s="6"/>
    </row>
    <row r="57" spans="1:9" ht="20.100000000000001" customHeight="1" x14ac:dyDescent="0.3">
      <c r="A57" s="39" t="s">
        <v>2</v>
      </c>
      <c r="B57" s="22" t="s">
        <v>88</v>
      </c>
      <c r="C57" s="23" t="s">
        <v>89</v>
      </c>
      <c r="D57" s="24">
        <v>4668854</v>
      </c>
      <c r="E57" s="24">
        <v>4668854</v>
      </c>
      <c r="F57" s="24">
        <v>1876718</v>
      </c>
      <c r="G57" s="24">
        <f t="shared" si="0"/>
        <v>2792136</v>
      </c>
      <c r="I57" s="6"/>
    </row>
    <row r="58" spans="1:9" ht="20.100000000000001" customHeight="1" x14ac:dyDescent="0.3">
      <c r="A58" s="39" t="s">
        <v>2</v>
      </c>
      <c r="B58" s="22" t="s">
        <v>90</v>
      </c>
      <c r="C58" s="23" t="s">
        <v>58</v>
      </c>
      <c r="D58" s="24">
        <v>82031</v>
      </c>
      <c r="E58" s="24">
        <v>82031</v>
      </c>
      <c r="F58" s="24">
        <v>7992</v>
      </c>
      <c r="G58" s="24">
        <f t="shared" si="0"/>
        <v>74039</v>
      </c>
      <c r="I58" s="6"/>
    </row>
    <row r="59" spans="1:9" ht="20.100000000000001" customHeight="1" x14ac:dyDescent="0.3">
      <c r="A59" s="39" t="s">
        <v>2</v>
      </c>
      <c r="B59" s="22" t="s">
        <v>91</v>
      </c>
      <c r="C59" s="23" t="s">
        <v>92</v>
      </c>
      <c r="D59" s="24">
        <v>6004641</v>
      </c>
      <c r="E59" s="24">
        <v>6004641</v>
      </c>
      <c r="F59" s="24">
        <v>2136740</v>
      </c>
      <c r="G59" s="24">
        <f t="shared" si="0"/>
        <v>3867901</v>
      </c>
      <c r="I59" s="6"/>
    </row>
    <row r="60" spans="1:9" ht="20.100000000000001" customHeight="1" x14ac:dyDescent="0.3">
      <c r="A60" s="39" t="s">
        <v>2</v>
      </c>
      <c r="B60" s="22" t="s">
        <v>93</v>
      </c>
      <c r="C60" s="23" t="s">
        <v>94</v>
      </c>
      <c r="D60" s="24">
        <v>853118</v>
      </c>
      <c r="E60" s="24">
        <v>853118</v>
      </c>
      <c r="F60" s="24">
        <v>0</v>
      </c>
      <c r="G60" s="24">
        <f t="shared" si="0"/>
        <v>853118</v>
      </c>
      <c r="I60" s="6"/>
    </row>
    <row r="61" spans="1:9" ht="20.100000000000001" customHeight="1" x14ac:dyDescent="0.3">
      <c r="A61" s="39" t="s">
        <v>2</v>
      </c>
      <c r="B61" s="22" t="s">
        <v>95</v>
      </c>
      <c r="C61" s="23" t="s">
        <v>96</v>
      </c>
      <c r="D61" s="24">
        <v>853118</v>
      </c>
      <c r="E61" s="24">
        <v>853118</v>
      </c>
      <c r="F61" s="24">
        <v>0</v>
      </c>
      <c r="G61" s="24">
        <f t="shared" si="0"/>
        <v>853118</v>
      </c>
      <c r="I61" s="6"/>
    </row>
    <row r="62" spans="1:9" ht="20.100000000000001" customHeight="1" x14ac:dyDescent="0.3">
      <c r="A62" s="39" t="s">
        <v>2</v>
      </c>
      <c r="B62" s="22" t="s">
        <v>97</v>
      </c>
      <c r="C62" s="23" t="s">
        <v>98</v>
      </c>
      <c r="D62" s="24">
        <v>2655038</v>
      </c>
      <c r="E62" s="24">
        <v>2655038</v>
      </c>
      <c r="F62" s="24">
        <v>170507</v>
      </c>
      <c r="G62" s="24">
        <f t="shared" si="0"/>
        <v>2484531</v>
      </c>
      <c r="I62" s="6"/>
    </row>
    <row r="63" spans="1:9" ht="20.100000000000001" customHeight="1" x14ac:dyDescent="0.3">
      <c r="A63" s="39" t="s">
        <v>2</v>
      </c>
      <c r="B63" s="22" t="s">
        <v>99</v>
      </c>
      <c r="C63" s="23" t="s">
        <v>100</v>
      </c>
      <c r="D63" s="24">
        <v>5898198</v>
      </c>
      <c r="E63" s="24">
        <v>5898198</v>
      </c>
      <c r="F63" s="24">
        <v>191585</v>
      </c>
      <c r="G63" s="24">
        <f t="shared" si="0"/>
        <v>5706613</v>
      </c>
      <c r="I63" s="6"/>
    </row>
    <row r="64" spans="1:9" ht="20.100000000000001" customHeight="1" x14ac:dyDescent="0.3">
      <c r="A64" s="39" t="s">
        <v>2</v>
      </c>
      <c r="B64" s="22" t="s">
        <v>101</v>
      </c>
      <c r="C64" s="23" t="s">
        <v>102</v>
      </c>
      <c r="D64" s="24">
        <v>264782</v>
      </c>
      <c r="E64" s="24">
        <v>264782</v>
      </c>
      <c r="F64" s="24">
        <v>67615</v>
      </c>
      <c r="G64" s="24">
        <f t="shared" si="0"/>
        <v>197167</v>
      </c>
      <c r="I64" s="6"/>
    </row>
    <row r="65" spans="1:9" ht="20.100000000000001" customHeight="1" x14ac:dyDescent="0.3">
      <c r="A65" s="39" t="s">
        <v>2</v>
      </c>
      <c r="B65" s="22" t="s">
        <v>103</v>
      </c>
      <c r="C65" s="23" t="s">
        <v>104</v>
      </c>
      <c r="D65" s="24">
        <v>16981649</v>
      </c>
      <c r="E65" s="24">
        <v>16981649</v>
      </c>
      <c r="F65" s="24">
        <v>415800</v>
      </c>
      <c r="G65" s="24">
        <f t="shared" si="0"/>
        <v>16565849</v>
      </c>
      <c r="I65" s="6"/>
    </row>
    <row r="66" spans="1:9" ht="20.100000000000001" customHeight="1" x14ac:dyDescent="0.3">
      <c r="A66" s="39" t="s">
        <v>2</v>
      </c>
      <c r="B66" s="22" t="s">
        <v>105</v>
      </c>
      <c r="C66" s="23" t="s">
        <v>58</v>
      </c>
      <c r="D66" s="24">
        <v>44887005</v>
      </c>
      <c r="E66" s="24">
        <v>44887005</v>
      </c>
      <c r="F66" s="24">
        <v>0</v>
      </c>
      <c r="G66" s="24">
        <f t="shared" si="0"/>
        <v>44887005</v>
      </c>
      <c r="I66" s="6"/>
    </row>
    <row r="67" spans="1:9" ht="20.100000000000001" customHeight="1" x14ac:dyDescent="0.3">
      <c r="A67" s="39" t="s">
        <v>2</v>
      </c>
      <c r="B67" s="22" t="s">
        <v>108</v>
      </c>
      <c r="C67" s="23" t="s">
        <v>109</v>
      </c>
      <c r="D67" s="24">
        <v>80468</v>
      </c>
      <c r="E67" s="24">
        <v>80468</v>
      </c>
      <c r="F67" s="24">
        <v>0</v>
      </c>
      <c r="G67" s="24">
        <f t="shared" si="0"/>
        <v>80468</v>
      </c>
      <c r="I67" s="6"/>
    </row>
    <row r="68" spans="1:9" ht="20.100000000000001" customHeight="1" x14ac:dyDescent="0.3">
      <c r="A68" s="39" t="s">
        <v>2</v>
      </c>
      <c r="B68" s="22" t="s">
        <v>110</v>
      </c>
      <c r="C68" s="23" t="s">
        <v>111</v>
      </c>
      <c r="D68" s="24">
        <v>17286526</v>
      </c>
      <c r="E68" s="24">
        <v>17286526</v>
      </c>
      <c r="F68" s="24">
        <v>0</v>
      </c>
      <c r="G68" s="24">
        <f t="shared" si="0"/>
        <v>17286526</v>
      </c>
      <c r="I68" s="6"/>
    </row>
    <row r="69" spans="1:9" ht="20.100000000000001" customHeight="1" x14ac:dyDescent="0.3">
      <c r="A69" s="39" t="s">
        <v>2</v>
      </c>
      <c r="B69" s="22" t="s">
        <v>112</v>
      </c>
      <c r="C69" s="23" t="s">
        <v>113</v>
      </c>
      <c r="D69" s="24">
        <v>627740</v>
      </c>
      <c r="E69" s="24">
        <v>627740</v>
      </c>
      <c r="F69" s="24">
        <v>9446</v>
      </c>
      <c r="G69" s="24">
        <f t="shared" si="0"/>
        <v>618294</v>
      </c>
      <c r="I69" s="6"/>
    </row>
    <row r="70" spans="1:9" ht="20.100000000000001" customHeight="1" x14ac:dyDescent="0.3">
      <c r="A70" s="39" t="s">
        <v>2</v>
      </c>
      <c r="B70" s="22" t="s">
        <v>114</v>
      </c>
      <c r="C70" s="23" t="s">
        <v>115</v>
      </c>
      <c r="D70" s="24">
        <v>4023451</v>
      </c>
      <c r="E70" s="24">
        <v>4023451</v>
      </c>
      <c r="F70" s="24">
        <v>31581</v>
      </c>
      <c r="G70" s="24">
        <f t="shared" si="0"/>
        <v>3991870</v>
      </c>
      <c r="I70" s="6"/>
    </row>
    <row r="71" spans="1:9" ht="20.100000000000001" customHeight="1" x14ac:dyDescent="0.3">
      <c r="A71" s="39" t="s">
        <v>2</v>
      </c>
      <c r="B71" s="22" t="s">
        <v>116</v>
      </c>
      <c r="C71" s="23" t="s">
        <v>117</v>
      </c>
      <c r="D71" s="24">
        <v>72243</v>
      </c>
      <c r="E71" s="24">
        <v>72243</v>
      </c>
      <c r="F71" s="24">
        <v>0</v>
      </c>
      <c r="G71" s="24">
        <f t="shared" si="0"/>
        <v>72243</v>
      </c>
      <c r="I71" s="6"/>
    </row>
    <row r="72" spans="1:9" ht="20.100000000000001" customHeight="1" x14ac:dyDescent="0.3">
      <c r="A72" s="39" t="s">
        <v>2</v>
      </c>
      <c r="B72" s="22" t="s">
        <v>118</v>
      </c>
      <c r="C72" s="23" t="s">
        <v>119</v>
      </c>
      <c r="D72" s="24">
        <v>9921226</v>
      </c>
      <c r="E72" s="24">
        <v>9921226</v>
      </c>
      <c r="F72" s="24">
        <v>0</v>
      </c>
      <c r="G72" s="24">
        <f t="shared" si="0"/>
        <v>9921226</v>
      </c>
      <c r="I72" s="6"/>
    </row>
    <row r="73" spans="1:9" ht="20.100000000000001" customHeight="1" x14ac:dyDescent="0.3">
      <c r="A73" s="39" t="s">
        <v>2</v>
      </c>
      <c r="B73" s="22" t="s">
        <v>120</v>
      </c>
      <c r="C73" s="23" t="s">
        <v>121</v>
      </c>
      <c r="D73" s="24">
        <v>374946</v>
      </c>
      <c r="E73" s="24">
        <v>374946</v>
      </c>
      <c r="F73" s="24">
        <v>110400</v>
      </c>
      <c r="G73" s="24">
        <f t="shared" si="0"/>
        <v>264546</v>
      </c>
      <c r="I73" s="6"/>
    </row>
    <row r="74" spans="1:9" ht="20.100000000000001" customHeight="1" x14ac:dyDescent="0.3">
      <c r="A74" s="39" t="s">
        <v>2</v>
      </c>
      <c r="B74" s="22" t="s">
        <v>122</v>
      </c>
      <c r="C74" s="23" t="s">
        <v>123</v>
      </c>
      <c r="D74" s="24">
        <v>16280000</v>
      </c>
      <c r="E74" s="24">
        <v>16280000</v>
      </c>
      <c r="F74" s="24">
        <v>0</v>
      </c>
      <c r="G74" s="24">
        <f t="shared" si="0"/>
        <v>16280000</v>
      </c>
      <c r="I74" s="6"/>
    </row>
    <row r="75" spans="1:9" ht="20.100000000000001" customHeight="1" x14ac:dyDescent="0.3">
      <c r="A75" s="39" t="s">
        <v>2</v>
      </c>
      <c r="B75" s="22" t="s">
        <v>124</v>
      </c>
      <c r="C75" s="23" t="s">
        <v>125</v>
      </c>
      <c r="D75" s="24">
        <v>1848000</v>
      </c>
      <c r="E75" s="24">
        <v>1848000</v>
      </c>
      <c r="F75" s="24">
        <v>0</v>
      </c>
      <c r="G75" s="24">
        <f t="shared" si="0"/>
        <v>1848000</v>
      </c>
      <c r="I75" s="6"/>
    </row>
    <row r="76" spans="1:9" ht="20.100000000000001" customHeight="1" x14ac:dyDescent="0.3">
      <c r="A76" s="39" t="s">
        <v>2</v>
      </c>
      <c r="B76" s="22" t="s">
        <v>126</v>
      </c>
      <c r="C76" s="23" t="s">
        <v>127</v>
      </c>
      <c r="D76" s="24">
        <v>7120000</v>
      </c>
      <c r="E76" s="24">
        <v>7120000</v>
      </c>
      <c r="F76" s="24">
        <v>0</v>
      </c>
      <c r="G76" s="24">
        <f t="shared" si="0"/>
        <v>7120000</v>
      </c>
      <c r="I76" s="6"/>
    </row>
    <row r="77" spans="1:9" ht="20.100000000000001" customHeight="1" x14ac:dyDescent="0.3">
      <c r="A77" s="39" t="s">
        <v>2</v>
      </c>
      <c r="B77" s="22" t="s">
        <v>128</v>
      </c>
      <c r="C77" s="23" t="s">
        <v>129</v>
      </c>
      <c r="D77" s="24">
        <v>2500000</v>
      </c>
      <c r="E77" s="24">
        <v>2500000</v>
      </c>
      <c r="F77" s="24">
        <v>0</v>
      </c>
      <c r="G77" s="24">
        <f t="shared" si="0"/>
        <v>2500000</v>
      </c>
      <c r="I77" s="6"/>
    </row>
    <row r="78" spans="1:9" ht="20.100000000000001" customHeight="1" x14ac:dyDescent="0.3">
      <c r="A78" s="39" t="s">
        <v>2</v>
      </c>
      <c r="B78" s="22" t="s">
        <v>130</v>
      </c>
      <c r="C78" s="23" t="s">
        <v>131</v>
      </c>
      <c r="D78" s="24">
        <v>4088000</v>
      </c>
      <c r="E78" s="24">
        <v>4088000</v>
      </c>
      <c r="F78" s="24">
        <v>0</v>
      </c>
      <c r="G78" s="24">
        <f t="shared" ref="G78:G80" si="1">+E78-F78</f>
        <v>4088000</v>
      </c>
      <c r="I78" s="6"/>
    </row>
    <row r="79" spans="1:9" ht="20.100000000000001" customHeight="1" x14ac:dyDescent="0.3">
      <c r="A79" s="39" t="s">
        <v>2</v>
      </c>
      <c r="B79" s="22" t="s">
        <v>132</v>
      </c>
      <c r="C79" s="23" t="s">
        <v>133</v>
      </c>
      <c r="D79" s="24">
        <v>2912000</v>
      </c>
      <c r="E79" s="24">
        <v>2912000</v>
      </c>
      <c r="F79" s="24">
        <v>0</v>
      </c>
      <c r="G79" s="24">
        <f t="shared" si="1"/>
        <v>2912000</v>
      </c>
      <c r="I79" s="6"/>
    </row>
    <row r="80" spans="1:9" ht="20.100000000000001" customHeight="1" x14ac:dyDescent="0.3">
      <c r="A80" s="39" t="s">
        <v>2</v>
      </c>
      <c r="B80" s="22" t="s">
        <v>134</v>
      </c>
      <c r="C80" s="23" t="s">
        <v>135</v>
      </c>
      <c r="D80" s="24">
        <v>268800</v>
      </c>
      <c r="E80" s="24">
        <v>268800</v>
      </c>
      <c r="F80" s="24">
        <v>0</v>
      </c>
      <c r="G80" s="24">
        <f t="shared" si="1"/>
        <v>268800</v>
      </c>
      <c r="I80" s="6"/>
    </row>
    <row r="81" spans="1:13" s="11" customFormat="1" ht="29.25" customHeight="1" x14ac:dyDescent="0.3">
      <c r="A81" s="38"/>
      <c r="B81" s="45" t="s">
        <v>198</v>
      </c>
      <c r="C81" s="46"/>
      <c r="D81" s="47">
        <f>SUM(D14:D80)</f>
        <v>872226605</v>
      </c>
      <c r="E81" s="47">
        <f>SUM(E14:E80)</f>
        <v>872226605</v>
      </c>
      <c r="F81" s="47">
        <f>SUM(F14:F80)</f>
        <v>167770984</v>
      </c>
      <c r="G81" s="47">
        <f>SUM(G14:G80)</f>
        <v>704455621</v>
      </c>
      <c r="I81" s="25"/>
      <c r="L81" s="25"/>
      <c r="M81" s="25"/>
    </row>
    <row r="82" spans="1:13" s="11" customFormat="1" ht="15" customHeight="1" x14ac:dyDescent="0.3">
      <c r="A82" s="38"/>
      <c r="B82" s="9"/>
      <c r="C82" s="26"/>
      <c r="D82" s="26"/>
      <c r="E82" s="27"/>
      <c r="F82" s="27"/>
      <c r="L82" s="25"/>
      <c r="M82" s="25"/>
    </row>
    <row r="83" spans="1:13" s="11" customFormat="1" ht="15" customHeight="1" x14ac:dyDescent="0.3">
      <c r="A83" s="38"/>
      <c r="B83" s="9"/>
      <c r="C83" s="26"/>
      <c r="D83" s="54"/>
      <c r="E83" s="54"/>
      <c r="F83" s="54"/>
      <c r="L83" s="25"/>
      <c r="M83" s="25"/>
    </row>
    <row r="84" spans="1:13" s="11" customFormat="1" ht="15" customHeight="1" x14ac:dyDescent="0.3">
      <c r="A84" s="38"/>
      <c r="B84" s="28" t="s">
        <v>199</v>
      </c>
      <c r="C84" s="26"/>
      <c r="D84" s="26"/>
      <c r="E84" s="27"/>
      <c r="F84" s="27"/>
      <c r="L84" s="25"/>
      <c r="M84" s="25"/>
    </row>
    <row r="85" spans="1:13" s="11" customFormat="1" ht="15" customHeight="1" x14ac:dyDescent="0.3">
      <c r="A85" s="38"/>
      <c r="B85" s="28"/>
      <c r="C85" s="26"/>
      <c r="D85" s="26"/>
      <c r="E85" s="27"/>
      <c r="F85" s="27"/>
      <c r="L85" s="25"/>
      <c r="M85" s="25"/>
    </row>
    <row r="86" spans="1:13" s="11" customFormat="1" ht="33" customHeight="1" x14ac:dyDescent="0.25">
      <c r="A86" s="38"/>
      <c r="B86" s="42" t="s">
        <v>200</v>
      </c>
      <c r="C86" s="43" t="s">
        <v>0</v>
      </c>
      <c r="D86" s="43" t="s">
        <v>1</v>
      </c>
      <c r="E86" s="44" t="s">
        <v>195</v>
      </c>
      <c r="F86" s="44" t="str">
        <f>+F13</f>
        <v>Ejecución al 30/03/2018</v>
      </c>
      <c r="G86" s="44" t="str">
        <f>+G13</f>
        <v>Saldo</v>
      </c>
    </row>
    <row r="87" spans="1:13" ht="20.100000000000001" customHeight="1" x14ac:dyDescent="0.3">
      <c r="A87" s="39" t="s">
        <v>136</v>
      </c>
      <c r="B87" s="22" t="s">
        <v>3</v>
      </c>
      <c r="C87" s="23" t="s">
        <v>4</v>
      </c>
      <c r="D87" s="24">
        <v>45146439</v>
      </c>
      <c r="E87" s="24">
        <v>45146439</v>
      </c>
      <c r="F87" s="24">
        <v>10023199</v>
      </c>
      <c r="G87" s="24">
        <f t="shared" ref="G87:G136" si="2">+E87-F87</f>
        <v>35123240</v>
      </c>
      <c r="I87" s="6"/>
    </row>
    <row r="88" spans="1:13" ht="20.100000000000001" customHeight="1" x14ac:dyDescent="0.3">
      <c r="A88" s="39" t="s">
        <v>136</v>
      </c>
      <c r="B88" s="22" t="s">
        <v>5</v>
      </c>
      <c r="C88" s="23" t="s">
        <v>6</v>
      </c>
      <c r="D88" s="24">
        <v>3774860</v>
      </c>
      <c r="E88" s="24">
        <v>3774860</v>
      </c>
      <c r="F88" s="24">
        <v>0</v>
      </c>
      <c r="G88" s="24">
        <f t="shared" si="2"/>
        <v>3774860</v>
      </c>
      <c r="I88" s="6"/>
    </row>
    <row r="89" spans="1:13" ht="20.100000000000001" customHeight="1" x14ac:dyDescent="0.3">
      <c r="A89" s="39" t="s">
        <v>136</v>
      </c>
      <c r="B89" s="22" t="s">
        <v>7</v>
      </c>
      <c r="C89" s="23" t="s">
        <v>8</v>
      </c>
      <c r="D89" s="24">
        <v>12955321</v>
      </c>
      <c r="E89" s="24">
        <v>12955321</v>
      </c>
      <c r="F89" s="24">
        <v>2646125</v>
      </c>
      <c r="G89" s="24">
        <f t="shared" si="2"/>
        <v>10309196</v>
      </c>
      <c r="I89" s="6"/>
    </row>
    <row r="90" spans="1:13" ht="20.100000000000001" customHeight="1" x14ac:dyDescent="0.3">
      <c r="A90" s="39" t="s">
        <v>136</v>
      </c>
      <c r="B90" s="22" t="s">
        <v>9</v>
      </c>
      <c r="C90" s="23" t="s">
        <v>10</v>
      </c>
      <c r="D90" s="24">
        <v>1862476</v>
      </c>
      <c r="E90" s="24">
        <v>1862476</v>
      </c>
      <c r="F90" s="24">
        <v>327497</v>
      </c>
      <c r="G90" s="24">
        <f t="shared" si="2"/>
        <v>1534979</v>
      </c>
      <c r="I90" s="6"/>
    </row>
    <row r="91" spans="1:13" ht="20.100000000000001" customHeight="1" x14ac:dyDescent="0.3">
      <c r="A91" s="39" t="s">
        <v>136</v>
      </c>
      <c r="B91" s="22" t="s">
        <v>19</v>
      </c>
      <c r="C91" s="23" t="s">
        <v>137</v>
      </c>
      <c r="D91" s="24">
        <v>293669</v>
      </c>
      <c r="E91" s="24">
        <v>293669</v>
      </c>
      <c r="F91" s="24">
        <v>26930</v>
      </c>
      <c r="G91" s="24">
        <f t="shared" si="2"/>
        <v>266739</v>
      </c>
      <c r="I91" s="6"/>
    </row>
    <row r="92" spans="1:13" ht="20.100000000000001" customHeight="1" x14ac:dyDescent="0.3">
      <c r="A92" s="39" t="s">
        <v>136</v>
      </c>
      <c r="B92" s="22" t="s">
        <v>21</v>
      </c>
      <c r="C92" s="23" t="s">
        <v>22</v>
      </c>
      <c r="D92" s="24">
        <v>48890</v>
      </c>
      <c r="E92" s="24">
        <v>48890</v>
      </c>
      <c r="F92" s="24">
        <v>1761</v>
      </c>
      <c r="G92" s="24">
        <f t="shared" si="2"/>
        <v>47129</v>
      </c>
      <c r="I92" s="6"/>
    </row>
    <row r="93" spans="1:13" ht="20.100000000000001" customHeight="1" x14ac:dyDescent="0.3">
      <c r="A93" s="39" t="s">
        <v>136</v>
      </c>
      <c r="B93" s="22" t="s">
        <v>23</v>
      </c>
      <c r="C93" s="23" t="s">
        <v>24</v>
      </c>
      <c r="D93" s="24">
        <v>27759</v>
      </c>
      <c r="E93" s="24">
        <v>27759</v>
      </c>
      <c r="F93" s="24">
        <v>5951</v>
      </c>
      <c r="G93" s="24">
        <f t="shared" si="2"/>
        <v>21808</v>
      </c>
      <c r="I93" s="6"/>
    </row>
    <row r="94" spans="1:13" ht="20.100000000000001" customHeight="1" x14ac:dyDescent="0.3">
      <c r="A94" s="39" t="s">
        <v>136</v>
      </c>
      <c r="B94" s="22" t="s">
        <v>25</v>
      </c>
      <c r="C94" s="23" t="s">
        <v>26</v>
      </c>
      <c r="D94" s="24">
        <v>2612</v>
      </c>
      <c r="E94" s="24">
        <v>2612</v>
      </c>
      <c r="F94" s="24">
        <v>0</v>
      </c>
      <c r="G94" s="24">
        <f t="shared" si="2"/>
        <v>2612</v>
      </c>
      <c r="I94" s="6"/>
    </row>
    <row r="95" spans="1:13" ht="20.100000000000001" customHeight="1" x14ac:dyDescent="0.3">
      <c r="A95" s="39" t="s">
        <v>136</v>
      </c>
      <c r="B95" s="22" t="s">
        <v>27</v>
      </c>
      <c r="C95" s="23" t="s">
        <v>138</v>
      </c>
      <c r="D95" s="24">
        <v>11025</v>
      </c>
      <c r="E95" s="24">
        <v>11025</v>
      </c>
      <c r="F95" s="24">
        <v>0</v>
      </c>
      <c r="G95" s="24">
        <f t="shared" si="2"/>
        <v>11025</v>
      </c>
      <c r="I95" s="6"/>
    </row>
    <row r="96" spans="1:13" ht="20.100000000000001" customHeight="1" x14ac:dyDescent="0.3">
      <c r="A96" s="39" t="s">
        <v>136</v>
      </c>
      <c r="B96" s="22" t="s">
        <v>31</v>
      </c>
      <c r="C96" s="23" t="s">
        <v>32</v>
      </c>
      <c r="D96" s="24">
        <v>60046</v>
      </c>
      <c r="E96" s="24">
        <v>60046</v>
      </c>
      <c r="F96" s="24">
        <v>1141</v>
      </c>
      <c r="G96" s="24">
        <f t="shared" si="2"/>
        <v>58905</v>
      </c>
      <c r="I96" s="6"/>
    </row>
    <row r="97" spans="1:9" ht="20.100000000000001" customHeight="1" x14ac:dyDescent="0.3">
      <c r="A97" s="39" t="s">
        <v>136</v>
      </c>
      <c r="B97" s="22" t="s">
        <v>33</v>
      </c>
      <c r="C97" s="23" t="s">
        <v>34</v>
      </c>
      <c r="D97" s="24">
        <v>37209</v>
      </c>
      <c r="E97" s="24">
        <v>37209</v>
      </c>
      <c r="F97" s="24">
        <v>13886</v>
      </c>
      <c r="G97" s="24">
        <f t="shared" si="2"/>
        <v>23323</v>
      </c>
      <c r="I97" s="6"/>
    </row>
    <row r="98" spans="1:9" ht="20.100000000000001" customHeight="1" x14ac:dyDescent="0.3">
      <c r="A98" s="39" t="s">
        <v>136</v>
      </c>
      <c r="B98" s="22" t="s">
        <v>35</v>
      </c>
      <c r="C98" s="23" t="s">
        <v>36</v>
      </c>
      <c r="D98" s="24">
        <v>13781</v>
      </c>
      <c r="E98" s="24">
        <v>13781</v>
      </c>
      <c r="F98" s="24">
        <v>3675</v>
      </c>
      <c r="G98" s="24">
        <f t="shared" si="2"/>
        <v>10106</v>
      </c>
      <c r="I98" s="6"/>
    </row>
    <row r="99" spans="1:9" ht="20.100000000000001" customHeight="1" x14ac:dyDescent="0.3">
      <c r="A99" s="39" t="s">
        <v>136</v>
      </c>
      <c r="B99" s="22" t="s">
        <v>37</v>
      </c>
      <c r="C99" s="23" t="s">
        <v>38</v>
      </c>
      <c r="D99" s="24">
        <v>55650</v>
      </c>
      <c r="E99" s="24">
        <v>55650</v>
      </c>
      <c r="F99" s="24">
        <v>0</v>
      </c>
      <c r="G99" s="24">
        <f t="shared" si="2"/>
        <v>55650</v>
      </c>
      <c r="I99" s="6"/>
    </row>
    <row r="100" spans="1:9" ht="20.100000000000001" customHeight="1" x14ac:dyDescent="0.3">
      <c r="A100" s="39" t="s">
        <v>136</v>
      </c>
      <c r="B100" s="22" t="s">
        <v>39</v>
      </c>
      <c r="C100" s="23" t="s">
        <v>40</v>
      </c>
      <c r="D100" s="24">
        <v>5512</v>
      </c>
      <c r="E100" s="24">
        <v>5512</v>
      </c>
      <c r="F100" s="24">
        <v>0</v>
      </c>
      <c r="G100" s="24">
        <f t="shared" si="2"/>
        <v>5512</v>
      </c>
      <c r="I100" s="6"/>
    </row>
    <row r="101" spans="1:9" ht="20.100000000000001" customHeight="1" x14ac:dyDescent="0.3">
      <c r="A101" s="39" t="s">
        <v>136</v>
      </c>
      <c r="B101" s="22" t="s">
        <v>41</v>
      </c>
      <c r="C101" s="23" t="s">
        <v>42</v>
      </c>
      <c r="D101" s="24">
        <v>68540</v>
      </c>
      <c r="E101" s="24">
        <v>68540</v>
      </c>
      <c r="F101" s="24">
        <v>2654</v>
      </c>
      <c r="G101" s="24">
        <f t="shared" si="2"/>
        <v>65886</v>
      </c>
      <c r="I101" s="6"/>
    </row>
    <row r="102" spans="1:9" ht="20.100000000000001" customHeight="1" x14ac:dyDescent="0.3">
      <c r="A102" s="39" t="s">
        <v>136</v>
      </c>
      <c r="B102" s="22" t="s">
        <v>43</v>
      </c>
      <c r="C102" s="23" t="s">
        <v>140</v>
      </c>
      <c r="D102" s="24">
        <v>124030</v>
      </c>
      <c r="E102" s="24">
        <v>124030</v>
      </c>
      <c r="F102" s="24">
        <v>73069</v>
      </c>
      <c r="G102" s="24">
        <f t="shared" si="2"/>
        <v>50961</v>
      </c>
      <c r="I102" s="6"/>
    </row>
    <row r="103" spans="1:9" ht="20.100000000000001" customHeight="1" x14ac:dyDescent="0.3">
      <c r="A103" s="39" t="s">
        <v>136</v>
      </c>
      <c r="B103" s="22" t="s">
        <v>49</v>
      </c>
      <c r="C103" s="23" t="s">
        <v>50</v>
      </c>
      <c r="D103" s="24">
        <v>74946</v>
      </c>
      <c r="E103" s="24">
        <v>74946</v>
      </c>
      <c r="F103" s="24">
        <v>35889</v>
      </c>
      <c r="G103" s="24">
        <f t="shared" si="2"/>
        <v>39057</v>
      </c>
      <c r="I103" s="6"/>
    </row>
    <row r="104" spans="1:9" ht="20.100000000000001" customHeight="1" x14ac:dyDescent="0.3">
      <c r="A104" s="39" t="s">
        <v>136</v>
      </c>
      <c r="B104" s="22" t="s">
        <v>51</v>
      </c>
      <c r="C104" s="23" t="s">
        <v>141</v>
      </c>
      <c r="D104" s="24">
        <v>256</v>
      </c>
      <c r="E104" s="24">
        <v>256</v>
      </c>
      <c r="F104" s="24">
        <v>0</v>
      </c>
      <c r="G104" s="24">
        <f t="shared" si="2"/>
        <v>256</v>
      </c>
      <c r="I104" s="6"/>
    </row>
    <row r="105" spans="1:9" ht="20.100000000000001" customHeight="1" x14ac:dyDescent="0.3">
      <c r="A105" s="39" t="s">
        <v>136</v>
      </c>
      <c r="B105" s="22" t="s">
        <v>142</v>
      </c>
      <c r="C105" s="23" t="s">
        <v>143</v>
      </c>
      <c r="D105" s="24">
        <v>1086990</v>
      </c>
      <c r="E105" s="24">
        <v>1086990</v>
      </c>
      <c r="F105" s="24">
        <v>0</v>
      </c>
      <c r="G105" s="24">
        <f t="shared" si="2"/>
        <v>1086990</v>
      </c>
      <c r="I105" s="6"/>
    </row>
    <row r="106" spans="1:9" ht="20.100000000000001" customHeight="1" x14ac:dyDescent="0.3">
      <c r="A106" s="39" t="s">
        <v>136</v>
      </c>
      <c r="B106" s="22" t="s">
        <v>53</v>
      </c>
      <c r="C106" s="23" t="s">
        <v>54</v>
      </c>
      <c r="D106" s="24">
        <v>148489</v>
      </c>
      <c r="E106" s="24">
        <v>148489</v>
      </c>
      <c r="F106" s="24">
        <v>56957</v>
      </c>
      <c r="G106" s="24">
        <f t="shared" si="2"/>
        <v>91532</v>
      </c>
      <c r="I106" s="6"/>
    </row>
    <row r="107" spans="1:9" ht="20.100000000000001" customHeight="1" x14ac:dyDescent="0.3">
      <c r="A107" s="39" t="s">
        <v>136</v>
      </c>
      <c r="B107" s="22" t="s">
        <v>55</v>
      </c>
      <c r="C107" s="23" t="s">
        <v>56</v>
      </c>
      <c r="D107" s="24">
        <v>192695</v>
      </c>
      <c r="E107" s="24">
        <v>192695</v>
      </c>
      <c r="F107" s="24">
        <v>86071</v>
      </c>
      <c r="G107" s="24">
        <f t="shared" si="2"/>
        <v>106624</v>
      </c>
      <c r="I107" s="6"/>
    </row>
    <row r="108" spans="1:9" ht="20.100000000000001" customHeight="1" x14ac:dyDescent="0.3">
      <c r="A108" s="39" t="s">
        <v>136</v>
      </c>
      <c r="B108" s="22" t="s">
        <v>57</v>
      </c>
      <c r="C108" s="23" t="s">
        <v>58</v>
      </c>
      <c r="D108" s="24">
        <v>2031734</v>
      </c>
      <c r="E108" s="24">
        <v>2031734</v>
      </c>
      <c r="F108" s="24">
        <v>0</v>
      </c>
      <c r="G108" s="24">
        <f t="shared" si="2"/>
        <v>2031734</v>
      </c>
      <c r="I108" s="6"/>
    </row>
    <row r="109" spans="1:9" ht="20.100000000000001" customHeight="1" x14ac:dyDescent="0.3">
      <c r="A109" s="39" t="s">
        <v>136</v>
      </c>
      <c r="B109" s="22" t="s">
        <v>59</v>
      </c>
      <c r="C109" s="23" t="s">
        <v>60</v>
      </c>
      <c r="D109" s="24">
        <v>1028128</v>
      </c>
      <c r="E109" s="24">
        <v>1028128</v>
      </c>
      <c r="F109" s="24">
        <v>76361</v>
      </c>
      <c r="G109" s="24">
        <f t="shared" si="2"/>
        <v>951767</v>
      </c>
      <c r="I109" s="6"/>
    </row>
    <row r="110" spans="1:9" ht="20.100000000000001" customHeight="1" x14ac:dyDescent="0.3">
      <c r="A110" s="39" t="s">
        <v>136</v>
      </c>
      <c r="B110" s="22" t="s">
        <v>61</v>
      </c>
      <c r="C110" s="23" t="s">
        <v>144</v>
      </c>
      <c r="D110" s="24">
        <v>53175</v>
      </c>
      <c r="E110" s="24">
        <v>53175</v>
      </c>
      <c r="F110" s="24">
        <v>31046</v>
      </c>
      <c r="G110" s="24">
        <f t="shared" si="2"/>
        <v>22129</v>
      </c>
      <c r="I110" s="6"/>
    </row>
    <row r="111" spans="1:9" ht="20.100000000000001" customHeight="1" x14ac:dyDescent="0.3">
      <c r="A111" s="39" t="s">
        <v>136</v>
      </c>
      <c r="B111" s="22" t="s">
        <v>63</v>
      </c>
      <c r="C111" s="23" t="s">
        <v>145</v>
      </c>
      <c r="D111" s="24">
        <v>899329</v>
      </c>
      <c r="E111" s="24">
        <v>899329</v>
      </c>
      <c r="F111" s="24">
        <v>215438</v>
      </c>
      <c r="G111" s="24">
        <f t="shared" si="2"/>
        <v>683891</v>
      </c>
      <c r="I111" s="6"/>
    </row>
    <row r="112" spans="1:9" ht="20.100000000000001" customHeight="1" x14ac:dyDescent="0.3">
      <c r="A112" s="39" t="s">
        <v>136</v>
      </c>
      <c r="B112" s="22" t="s">
        <v>65</v>
      </c>
      <c r="C112" s="23" t="s">
        <v>58</v>
      </c>
      <c r="D112" s="24">
        <v>86857</v>
      </c>
      <c r="E112" s="24">
        <v>86857</v>
      </c>
      <c r="F112" s="24">
        <v>13201</v>
      </c>
      <c r="G112" s="24">
        <f t="shared" si="2"/>
        <v>73656</v>
      </c>
      <c r="I112" s="6"/>
    </row>
    <row r="113" spans="1:9" ht="20.100000000000001" customHeight="1" x14ac:dyDescent="0.3">
      <c r="A113" s="39" t="s">
        <v>136</v>
      </c>
      <c r="B113" s="22" t="s">
        <v>67</v>
      </c>
      <c r="C113" s="23" t="s">
        <v>68</v>
      </c>
      <c r="D113" s="24">
        <v>853364</v>
      </c>
      <c r="E113" s="24">
        <v>853364</v>
      </c>
      <c r="F113" s="24">
        <v>0</v>
      </c>
      <c r="G113" s="24">
        <f t="shared" si="2"/>
        <v>853364</v>
      </c>
      <c r="I113" s="6"/>
    </row>
    <row r="114" spans="1:9" ht="20.100000000000001" customHeight="1" x14ac:dyDescent="0.3">
      <c r="A114" s="39" t="s">
        <v>136</v>
      </c>
      <c r="B114" s="22" t="s">
        <v>69</v>
      </c>
      <c r="C114" s="23" t="s">
        <v>70</v>
      </c>
      <c r="D114" s="24">
        <v>1409573</v>
      </c>
      <c r="E114" s="24">
        <v>1409573</v>
      </c>
      <c r="F114" s="24">
        <v>0</v>
      </c>
      <c r="G114" s="24">
        <f t="shared" si="2"/>
        <v>1409573</v>
      </c>
      <c r="I114" s="6"/>
    </row>
    <row r="115" spans="1:9" ht="20.100000000000001" customHeight="1" x14ac:dyDescent="0.3">
      <c r="A115" s="39" t="s">
        <v>136</v>
      </c>
      <c r="B115" s="22" t="s">
        <v>73</v>
      </c>
      <c r="C115" s="23" t="s">
        <v>146</v>
      </c>
      <c r="D115" s="24">
        <v>838517</v>
      </c>
      <c r="E115" s="24">
        <v>838517</v>
      </c>
      <c r="F115" s="24">
        <v>0</v>
      </c>
      <c r="G115" s="24">
        <f t="shared" si="2"/>
        <v>838517</v>
      </c>
      <c r="I115" s="6"/>
    </row>
    <row r="116" spans="1:9" ht="20.100000000000001" customHeight="1" x14ac:dyDescent="0.3">
      <c r="A116" s="39" t="s">
        <v>136</v>
      </c>
      <c r="B116" s="22" t="s">
        <v>147</v>
      </c>
      <c r="C116" s="23" t="s">
        <v>148</v>
      </c>
      <c r="D116" s="24">
        <v>52500</v>
      </c>
      <c r="E116" s="24">
        <v>52500</v>
      </c>
      <c r="F116" s="24">
        <v>0</v>
      </c>
      <c r="G116" s="24">
        <f t="shared" si="2"/>
        <v>52500</v>
      </c>
      <c r="I116" s="6"/>
    </row>
    <row r="117" spans="1:9" ht="20.100000000000001" customHeight="1" x14ac:dyDescent="0.3">
      <c r="A117" s="39" t="s">
        <v>136</v>
      </c>
      <c r="B117" s="22" t="s">
        <v>75</v>
      </c>
      <c r="C117" s="23" t="s">
        <v>42</v>
      </c>
      <c r="D117" s="24">
        <v>1980731</v>
      </c>
      <c r="E117" s="24">
        <v>1980731</v>
      </c>
      <c r="F117" s="24">
        <v>312460</v>
      </c>
      <c r="G117" s="24">
        <f t="shared" si="2"/>
        <v>1668271</v>
      </c>
      <c r="I117" s="6"/>
    </row>
    <row r="118" spans="1:9" ht="20.100000000000001" customHeight="1" x14ac:dyDescent="0.3">
      <c r="A118" s="39" t="s">
        <v>136</v>
      </c>
      <c r="B118" s="22" t="s">
        <v>78</v>
      </c>
      <c r="C118" s="23" t="s">
        <v>79</v>
      </c>
      <c r="D118" s="24">
        <v>86485</v>
      </c>
      <c r="E118" s="24">
        <v>86485</v>
      </c>
      <c r="F118" s="24">
        <v>25692</v>
      </c>
      <c r="G118" s="24">
        <f t="shared" si="2"/>
        <v>60793</v>
      </c>
      <c r="I118" s="6"/>
    </row>
    <row r="119" spans="1:9" ht="20.100000000000001" customHeight="1" x14ac:dyDescent="0.3">
      <c r="A119" s="39" t="s">
        <v>136</v>
      </c>
      <c r="B119" s="22" t="s">
        <v>80</v>
      </c>
      <c r="C119" s="23" t="s">
        <v>149</v>
      </c>
      <c r="D119" s="24">
        <v>4928039</v>
      </c>
      <c r="E119" s="24">
        <v>4928039</v>
      </c>
      <c r="F119" s="24">
        <v>0</v>
      </c>
      <c r="G119" s="24">
        <f t="shared" si="2"/>
        <v>4928039</v>
      </c>
      <c r="I119" s="6"/>
    </row>
    <row r="120" spans="1:9" ht="20.100000000000001" customHeight="1" x14ac:dyDescent="0.3">
      <c r="A120" s="39" t="s">
        <v>136</v>
      </c>
      <c r="B120" s="22" t="s">
        <v>82</v>
      </c>
      <c r="C120" s="23" t="s">
        <v>83</v>
      </c>
      <c r="D120" s="24">
        <v>142592</v>
      </c>
      <c r="E120" s="24">
        <v>142592</v>
      </c>
      <c r="F120" s="24">
        <v>33941</v>
      </c>
      <c r="G120" s="24">
        <f t="shared" si="2"/>
        <v>108651</v>
      </c>
      <c r="I120" s="6"/>
    </row>
    <row r="121" spans="1:9" ht="20.100000000000001" customHeight="1" x14ac:dyDescent="0.3">
      <c r="A121" s="39" t="s">
        <v>136</v>
      </c>
      <c r="B121" s="22" t="s">
        <v>84</v>
      </c>
      <c r="C121" s="23" t="s">
        <v>85</v>
      </c>
      <c r="D121" s="24">
        <v>317951</v>
      </c>
      <c r="E121" s="24">
        <v>317951</v>
      </c>
      <c r="F121" s="24">
        <v>23487</v>
      </c>
      <c r="G121" s="24">
        <f t="shared" si="2"/>
        <v>294464</v>
      </c>
      <c r="I121" s="6"/>
    </row>
    <row r="122" spans="1:9" ht="20.100000000000001" customHeight="1" x14ac:dyDescent="0.3">
      <c r="A122" s="39" t="s">
        <v>136</v>
      </c>
      <c r="B122" s="22" t="s">
        <v>86</v>
      </c>
      <c r="C122" s="23" t="s">
        <v>87</v>
      </c>
      <c r="D122" s="24">
        <v>51536</v>
      </c>
      <c r="E122" s="24">
        <v>51536</v>
      </c>
      <c r="F122" s="24">
        <v>0</v>
      </c>
      <c r="G122" s="24">
        <f t="shared" si="2"/>
        <v>51536</v>
      </c>
      <c r="I122" s="6"/>
    </row>
    <row r="123" spans="1:9" ht="20.100000000000001" customHeight="1" x14ac:dyDescent="0.3">
      <c r="A123" s="39" t="s">
        <v>136</v>
      </c>
      <c r="B123" s="22" t="s">
        <v>88</v>
      </c>
      <c r="C123" s="23" t="s">
        <v>89</v>
      </c>
      <c r="D123" s="24">
        <v>411958</v>
      </c>
      <c r="E123" s="24">
        <v>411958</v>
      </c>
      <c r="F123" s="24">
        <v>156393</v>
      </c>
      <c r="G123" s="24">
        <f t="shared" si="2"/>
        <v>255565</v>
      </c>
      <c r="I123" s="6"/>
    </row>
    <row r="124" spans="1:9" ht="20.100000000000001" customHeight="1" x14ac:dyDescent="0.3">
      <c r="A124" s="39" t="s">
        <v>136</v>
      </c>
      <c r="B124" s="22" t="s">
        <v>90</v>
      </c>
      <c r="C124" s="23" t="s">
        <v>58</v>
      </c>
      <c r="D124" s="24">
        <v>2428106</v>
      </c>
      <c r="E124" s="24">
        <v>2428106</v>
      </c>
      <c r="F124" s="24">
        <v>0</v>
      </c>
      <c r="G124" s="24">
        <f t="shared" si="2"/>
        <v>2428106</v>
      </c>
      <c r="I124" s="6"/>
    </row>
    <row r="125" spans="1:9" ht="20.100000000000001" customHeight="1" x14ac:dyDescent="0.3">
      <c r="A125" s="39" t="s">
        <v>136</v>
      </c>
      <c r="B125" s="22" t="s">
        <v>91</v>
      </c>
      <c r="C125" s="23" t="s">
        <v>92</v>
      </c>
      <c r="D125" s="24">
        <v>204748</v>
      </c>
      <c r="E125" s="24">
        <v>204748</v>
      </c>
      <c r="F125" s="24">
        <v>0</v>
      </c>
      <c r="G125" s="24">
        <f t="shared" si="2"/>
        <v>204748</v>
      </c>
      <c r="I125" s="6"/>
    </row>
    <row r="126" spans="1:9" ht="20.100000000000001" customHeight="1" x14ac:dyDescent="0.3">
      <c r="A126" s="39" t="s">
        <v>136</v>
      </c>
      <c r="B126" s="22" t="s">
        <v>93</v>
      </c>
      <c r="C126" s="23" t="s">
        <v>94</v>
      </c>
      <c r="D126" s="24">
        <v>85312</v>
      </c>
      <c r="E126" s="24">
        <v>85312</v>
      </c>
      <c r="F126" s="24">
        <v>0</v>
      </c>
      <c r="G126" s="24">
        <f t="shared" si="2"/>
        <v>85312</v>
      </c>
      <c r="I126" s="6"/>
    </row>
    <row r="127" spans="1:9" ht="20.100000000000001" customHeight="1" x14ac:dyDescent="0.3">
      <c r="A127" s="39" t="s">
        <v>136</v>
      </c>
      <c r="B127" s="22" t="s">
        <v>95</v>
      </c>
      <c r="C127" s="23" t="s">
        <v>96</v>
      </c>
      <c r="D127" s="24">
        <v>85312</v>
      </c>
      <c r="E127" s="24">
        <v>85312</v>
      </c>
      <c r="F127" s="24">
        <v>0</v>
      </c>
      <c r="G127" s="24">
        <f t="shared" si="2"/>
        <v>85312</v>
      </c>
      <c r="I127" s="6"/>
    </row>
    <row r="128" spans="1:9" ht="20.100000000000001" customHeight="1" x14ac:dyDescent="0.3">
      <c r="A128" s="39" t="s">
        <v>136</v>
      </c>
      <c r="B128" s="22" t="s">
        <v>97</v>
      </c>
      <c r="C128" s="23" t="s">
        <v>98</v>
      </c>
      <c r="D128" s="24">
        <v>196011</v>
      </c>
      <c r="E128" s="24">
        <v>196011</v>
      </c>
      <c r="F128" s="24">
        <v>159</v>
      </c>
      <c r="G128" s="24">
        <f t="shared" si="2"/>
        <v>195852</v>
      </c>
      <c r="I128" s="6"/>
    </row>
    <row r="129" spans="1:13" ht="20.100000000000001" customHeight="1" x14ac:dyDescent="0.3">
      <c r="A129" s="39" t="s">
        <v>136</v>
      </c>
      <c r="B129" s="22" t="s">
        <v>99</v>
      </c>
      <c r="C129" s="23" t="s">
        <v>100</v>
      </c>
      <c r="D129" s="24">
        <v>475778</v>
      </c>
      <c r="E129" s="24">
        <v>475778</v>
      </c>
      <c r="F129" s="24">
        <v>475778</v>
      </c>
      <c r="G129" s="24">
        <f t="shared" si="2"/>
        <v>0</v>
      </c>
      <c r="I129" s="6"/>
    </row>
    <row r="130" spans="1:13" ht="20.100000000000001" customHeight="1" x14ac:dyDescent="0.3">
      <c r="A130" s="39" t="s">
        <v>136</v>
      </c>
      <c r="B130" s="22" t="s">
        <v>101</v>
      </c>
      <c r="C130" s="23" t="s">
        <v>102</v>
      </c>
      <c r="D130" s="24">
        <v>23363</v>
      </c>
      <c r="E130" s="24">
        <v>23363</v>
      </c>
      <c r="F130" s="24">
        <v>5635</v>
      </c>
      <c r="G130" s="24">
        <f t="shared" si="2"/>
        <v>17728</v>
      </c>
      <c r="I130" s="6"/>
    </row>
    <row r="131" spans="1:13" ht="20.100000000000001" customHeight="1" x14ac:dyDescent="0.3">
      <c r="A131" s="39" t="s">
        <v>136</v>
      </c>
      <c r="B131" s="22" t="s">
        <v>105</v>
      </c>
      <c r="C131" s="23" t="s">
        <v>58</v>
      </c>
      <c r="D131" s="24">
        <v>3145523</v>
      </c>
      <c r="E131" s="24">
        <v>3145523</v>
      </c>
      <c r="F131" s="24">
        <v>0</v>
      </c>
      <c r="G131" s="24">
        <f t="shared" si="2"/>
        <v>3145523</v>
      </c>
      <c r="I131" s="6"/>
    </row>
    <row r="132" spans="1:13" ht="20.100000000000001" customHeight="1" x14ac:dyDescent="0.3">
      <c r="A132" s="39" t="s">
        <v>136</v>
      </c>
      <c r="B132" s="22" t="s">
        <v>110</v>
      </c>
      <c r="C132" s="23" t="s">
        <v>111</v>
      </c>
      <c r="D132" s="24">
        <v>1854738</v>
      </c>
      <c r="E132" s="24">
        <v>1854738</v>
      </c>
      <c r="F132" s="24">
        <v>0</v>
      </c>
      <c r="G132" s="24">
        <f t="shared" si="2"/>
        <v>1854738</v>
      </c>
      <c r="I132" s="6"/>
    </row>
    <row r="133" spans="1:13" ht="20.100000000000001" customHeight="1" x14ac:dyDescent="0.3">
      <c r="A133" s="39" t="s">
        <v>136</v>
      </c>
      <c r="B133" s="22" t="s">
        <v>112</v>
      </c>
      <c r="C133" s="23" t="s">
        <v>113</v>
      </c>
      <c r="D133" s="24">
        <v>37344</v>
      </c>
      <c r="E133" s="24">
        <v>37344</v>
      </c>
      <c r="F133" s="24">
        <v>0</v>
      </c>
      <c r="G133" s="24">
        <f t="shared" si="2"/>
        <v>37344</v>
      </c>
      <c r="I133" s="6"/>
    </row>
    <row r="134" spans="1:13" ht="20.100000000000001" customHeight="1" x14ac:dyDescent="0.3">
      <c r="A134" s="39" t="s">
        <v>136</v>
      </c>
      <c r="B134" s="22" t="s">
        <v>114</v>
      </c>
      <c r="C134" s="23" t="s">
        <v>115</v>
      </c>
      <c r="D134" s="24">
        <v>355010</v>
      </c>
      <c r="E134" s="24">
        <v>355010</v>
      </c>
      <c r="F134" s="24">
        <v>0</v>
      </c>
      <c r="G134" s="24">
        <f t="shared" si="2"/>
        <v>355010</v>
      </c>
      <c r="I134" s="6"/>
    </row>
    <row r="135" spans="1:13" ht="20.100000000000001" customHeight="1" x14ac:dyDescent="0.3">
      <c r="A135" s="39" t="s">
        <v>136</v>
      </c>
      <c r="B135" s="22" t="s">
        <v>118</v>
      </c>
      <c r="C135" s="23" t="s">
        <v>119</v>
      </c>
      <c r="D135" s="24">
        <v>1157184</v>
      </c>
      <c r="E135" s="24">
        <v>1157184</v>
      </c>
      <c r="F135" s="24">
        <v>0</v>
      </c>
      <c r="G135" s="24">
        <f t="shared" si="2"/>
        <v>1157184</v>
      </c>
      <c r="I135" s="6"/>
    </row>
    <row r="136" spans="1:13" ht="20.100000000000001" customHeight="1" x14ac:dyDescent="0.3">
      <c r="A136" s="39" t="s">
        <v>136</v>
      </c>
      <c r="B136" s="22" t="s">
        <v>120</v>
      </c>
      <c r="C136" s="23" t="s">
        <v>121</v>
      </c>
      <c r="D136" s="24">
        <v>6342804</v>
      </c>
      <c r="E136" s="24">
        <v>6342804</v>
      </c>
      <c r="F136" s="24">
        <v>0</v>
      </c>
      <c r="G136" s="24">
        <f t="shared" si="2"/>
        <v>6342804</v>
      </c>
      <c r="I136" s="6"/>
    </row>
    <row r="137" spans="1:13" s="11" customFormat="1" ht="27.75" customHeight="1" x14ac:dyDescent="0.3">
      <c r="A137" s="38"/>
      <c r="B137" s="45" t="s">
        <v>198</v>
      </c>
      <c r="C137" s="46"/>
      <c r="D137" s="47">
        <f>SUM(D87:D136)</f>
        <v>97554897</v>
      </c>
      <c r="E137" s="47">
        <f t="shared" ref="E137:G137" si="3">SUM(E87:E136)</f>
        <v>97554897</v>
      </c>
      <c r="F137" s="47">
        <f t="shared" si="3"/>
        <v>14674396</v>
      </c>
      <c r="G137" s="47">
        <f t="shared" si="3"/>
        <v>82880501</v>
      </c>
      <c r="L137" s="25"/>
      <c r="M137" s="25"/>
    </row>
    <row r="138" spans="1:13" s="11" customFormat="1" ht="15" customHeight="1" x14ac:dyDescent="0.3">
      <c r="A138" s="38"/>
      <c r="B138" s="9"/>
      <c r="C138" s="26"/>
      <c r="D138" s="26"/>
      <c r="E138" s="27"/>
      <c r="F138" s="27"/>
      <c r="L138" s="25"/>
      <c r="M138" s="25"/>
    </row>
    <row r="139" spans="1:13" s="11" customFormat="1" ht="15" customHeight="1" x14ac:dyDescent="0.3">
      <c r="A139" s="38"/>
      <c r="B139" s="9"/>
      <c r="C139" s="26"/>
      <c r="D139" s="26"/>
      <c r="E139" s="27"/>
      <c r="F139" s="27"/>
      <c r="L139" s="25"/>
      <c r="M139" s="25"/>
    </row>
    <row r="140" spans="1:13" s="11" customFormat="1" ht="15" customHeight="1" x14ac:dyDescent="0.3">
      <c r="A140" s="38"/>
      <c r="B140" s="28" t="s">
        <v>201</v>
      </c>
      <c r="C140" s="26"/>
      <c r="D140" s="26"/>
      <c r="E140" s="27"/>
      <c r="F140" s="27"/>
      <c r="L140" s="25"/>
      <c r="M140" s="25"/>
    </row>
    <row r="141" spans="1:13" s="11" customFormat="1" ht="15" customHeight="1" x14ac:dyDescent="0.3">
      <c r="A141" s="38"/>
      <c r="B141" s="9"/>
      <c r="C141" s="26"/>
      <c r="D141" s="26"/>
      <c r="E141" s="27"/>
      <c r="F141" s="27"/>
      <c r="L141" s="25"/>
      <c r="M141" s="25"/>
    </row>
    <row r="142" spans="1:13" s="11" customFormat="1" ht="33" customHeight="1" x14ac:dyDescent="0.25">
      <c r="A142" s="38"/>
      <c r="B142" s="42" t="s">
        <v>200</v>
      </c>
      <c r="C142" s="43" t="s">
        <v>0</v>
      </c>
      <c r="D142" s="43" t="s">
        <v>1</v>
      </c>
      <c r="E142" s="44" t="s">
        <v>195</v>
      </c>
      <c r="F142" s="44" t="str">
        <f>+F13</f>
        <v>Ejecución al 30/03/2018</v>
      </c>
      <c r="G142" s="44" t="str">
        <f>+G13</f>
        <v>Saldo</v>
      </c>
    </row>
    <row r="143" spans="1:13" ht="20.100000000000001" customHeight="1" x14ac:dyDescent="0.3">
      <c r="A143" s="39" t="s">
        <v>150</v>
      </c>
      <c r="B143" s="22" t="s">
        <v>3</v>
      </c>
      <c r="C143" s="23" t="s">
        <v>4</v>
      </c>
      <c r="D143" s="24">
        <v>679680511</v>
      </c>
      <c r="E143" s="24">
        <v>679680511</v>
      </c>
      <c r="F143" s="24">
        <v>167190085</v>
      </c>
      <c r="G143" s="24">
        <f t="shared" ref="G143:G183" si="4">+E143-F143</f>
        <v>512490426</v>
      </c>
      <c r="I143" s="6"/>
    </row>
    <row r="144" spans="1:13" ht="20.100000000000001" customHeight="1" x14ac:dyDescent="0.3">
      <c r="A144" s="39" t="s">
        <v>150</v>
      </c>
      <c r="B144" s="22" t="s">
        <v>5</v>
      </c>
      <c r="C144" s="23" t="s">
        <v>6</v>
      </c>
      <c r="D144" s="24">
        <v>56493057</v>
      </c>
      <c r="E144" s="24">
        <v>56493057</v>
      </c>
      <c r="F144" s="24">
        <v>0</v>
      </c>
      <c r="G144" s="24">
        <f t="shared" si="4"/>
        <v>56493057</v>
      </c>
      <c r="I144" s="6"/>
    </row>
    <row r="145" spans="1:9" ht="20.100000000000001" customHeight="1" x14ac:dyDescent="0.3">
      <c r="A145" s="39" t="s">
        <v>150</v>
      </c>
      <c r="B145" s="22" t="s">
        <v>7</v>
      </c>
      <c r="C145" s="23" t="s">
        <v>8</v>
      </c>
      <c r="D145" s="24">
        <v>193884170</v>
      </c>
      <c r="E145" s="24">
        <v>193884170</v>
      </c>
      <c r="F145" s="24">
        <v>44131818</v>
      </c>
      <c r="G145" s="24">
        <f t="shared" si="4"/>
        <v>149752352</v>
      </c>
      <c r="I145" s="6"/>
    </row>
    <row r="146" spans="1:9" ht="20.100000000000001" customHeight="1" x14ac:dyDescent="0.3">
      <c r="A146" s="39" t="s">
        <v>150</v>
      </c>
      <c r="B146" s="22" t="s">
        <v>9</v>
      </c>
      <c r="C146" s="23" t="s">
        <v>10</v>
      </c>
      <c r="D146" s="24">
        <v>38690621</v>
      </c>
      <c r="E146" s="24">
        <v>38690621</v>
      </c>
      <c r="F146" s="24">
        <v>7843658</v>
      </c>
      <c r="G146" s="24">
        <f t="shared" si="4"/>
        <v>30846963</v>
      </c>
      <c r="I146" s="6"/>
    </row>
    <row r="147" spans="1:9" ht="20.100000000000001" customHeight="1" x14ac:dyDescent="0.3">
      <c r="A147" s="39" t="s">
        <v>150</v>
      </c>
      <c r="B147" s="22" t="s">
        <v>19</v>
      </c>
      <c r="C147" s="23" t="s">
        <v>20</v>
      </c>
      <c r="D147" s="24">
        <v>7635540</v>
      </c>
      <c r="E147" s="24">
        <v>7635540</v>
      </c>
      <c r="F147" s="24">
        <v>1023570</v>
      </c>
      <c r="G147" s="24">
        <f t="shared" si="4"/>
        <v>6611970</v>
      </c>
      <c r="I147" s="6"/>
    </row>
    <row r="148" spans="1:9" ht="20.100000000000001" customHeight="1" x14ac:dyDescent="0.3">
      <c r="A148" s="39" t="s">
        <v>150</v>
      </c>
      <c r="B148" s="22" t="s">
        <v>21</v>
      </c>
      <c r="C148" s="23" t="s">
        <v>22</v>
      </c>
      <c r="D148" s="24">
        <v>635573</v>
      </c>
      <c r="E148" s="24">
        <v>635573</v>
      </c>
      <c r="F148" s="24">
        <v>258077</v>
      </c>
      <c r="G148" s="24">
        <f t="shared" si="4"/>
        <v>377496</v>
      </c>
      <c r="I148" s="6"/>
    </row>
    <row r="149" spans="1:9" ht="20.100000000000001" customHeight="1" x14ac:dyDescent="0.3">
      <c r="A149" s="39" t="s">
        <v>150</v>
      </c>
      <c r="B149" s="22" t="s">
        <v>23</v>
      </c>
      <c r="C149" s="23" t="s">
        <v>24</v>
      </c>
      <c r="D149" s="24">
        <v>619955</v>
      </c>
      <c r="E149" s="24">
        <v>619955</v>
      </c>
      <c r="F149" s="24">
        <v>155120</v>
      </c>
      <c r="G149" s="24">
        <f t="shared" si="4"/>
        <v>464835</v>
      </c>
      <c r="I149" s="6"/>
    </row>
    <row r="150" spans="1:9" ht="20.100000000000001" customHeight="1" x14ac:dyDescent="0.3">
      <c r="A150" s="39" t="s">
        <v>150</v>
      </c>
      <c r="B150" s="22" t="s">
        <v>27</v>
      </c>
      <c r="C150" s="23" t="s">
        <v>138</v>
      </c>
      <c r="D150" s="24">
        <v>246223</v>
      </c>
      <c r="E150" s="24">
        <v>246223</v>
      </c>
      <c r="F150" s="24">
        <v>0</v>
      </c>
      <c r="G150" s="24">
        <f t="shared" si="4"/>
        <v>246223</v>
      </c>
      <c r="I150" s="6"/>
    </row>
    <row r="151" spans="1:9" ht="20.100000000000001" customHeight="1" x14ac:dyDescent="0.3">
      <c r="A151" s="39" t="s">
        <v>150</v>
      </c>
      <c r="B151" s="22" t="s">
        <v>29</v>
      </c>
      <c r="C151" s="23" t="s">
        <v>139</v>
      </c>
      <c r="D151" s="24">
        <v>19687</v>
      </c>
      <c r="E151" s="24">
        <v>19687</v>
      </c>
      <c r="F151" s="24">
        <v>5511</v>
      </c>
      <c r="G151" s="24">
        <f t="shared" si="4"/>
        <v>14176</v>
      </c>
      <c r="I151" s="6"/>
    </row>
    <row r="152" spans="1:9" ht="20.100000000000001" customHeight="1" x14ac:dyDescent="0.3">
      <c r="A152" s="39" t="s">
        <v>150</v>
      </c>
      <c r="B152" s="22" t="s">
        <v>31</v>
      </c>
      <c r="C152" s="23" t="s">
        <v>32</v>
      </c>
      <c r="D152" s="24">
        <v>1341036</v>
      </c>
      <c r="E152" s="24">
        <v>1341036</v>
      </c>
      <c r="F152" s="24">
        <v>23145</v>
      </c>
      <c r="G152" s="24">
        <f t="shared" si="4"/>
        <v>1317891</v>
      </c>
      <c r="I152" s="6"/>
    </row>
    <row r="153" spans="1:9" ht="20.100000000000001" customHeight="1" x14ac:dyDescent="0.3">
      <c r="A153" s="39" t="s">
        <v>150</v>
      </c>
      <c r="B153" s="22" t="s">
        <v>33</v>
      </c>
      <c r="C153" s="23" t="s">
        <v>34</v>
      </c>
      <c r="D153" s="24">
        <v>831003</v>
      </c>
      <c r="E153" s="24">
        <v>831003</v>
      </c>
      <c r="F153" s="24">
        <v>340851</v>
      </c>
      <c r="G153" s="24">
        <f t="shared" si="4"/>
        <v>490152</v>
      </c>
      <c r="I153" s="6"/>
    </row>
    <row r="154" spans="1:9" ht="20.100000000000001" customHeight="1" x14ac:dyDescent="0.3">
      <c r="A154" s="39" t="s">
        <v>150</v>
      </c>
      <c r="B154" s="22" t="s">
        <v>35</v>
      </c>
      <c r="C154" s="23" t="s">
        <v>151</v>
      </c>
      <c r="D154" s="24">
        <v>307779</v>
      </c>
      <c r="E154" s="24">
        <v>307779</v>
      </c>
      <c r="F154" s="24">
        <v>80847</v>
      </c>
      <c r="G154" s="24">
        <f t="shared" si="4"/>
        <v>226932</v>
      </c>
      <c r="I154" s="6"/>
    </row>
    <row r="155" spans="1:9" ht="20.100000000000001" customHeight="1" x14ac:dyDescent="0.3">
      <c r="A155" s="39" t="s">
        <v>150</v>
      </c>
      <c r="B155" s="22" t="s">
        <v>37</v>
      </c>
      <c r="C155" s="23" t="s">
        <v>38</v>
      </c>
      <c r="D155" s="24">
        <v>246223</v>
      </c>
      <c r="E155" s="24">
        <v>246223</v>
      </c>
      <c r="F155" s="24">
        <v>510</v>
      </c>
      <c r="G155" s="24">
        <f t="shared" si="4"/>
        <v>245713</v>
      </c>
      <c r="I155" s="6"/>
    </row>
    <row r="156" spans="1:9" ht="20.100000000000001" customHeight="1" x14ac:dyDescent="0.3">
      <c r="A156" s="39" t="s">
        <v>150</v>
      </c>
      <c r="B156" s="22" t="s">
        <v>39</v>
      </c>
      <c r="C156" s="23" t="s">
        <v>40</v>
      </c>
      <c r="D156" s="24">
        <v>123112</v>
      </c>
      <c r="E156" s="24">
        <v>123112</v>
      </c>
      <c r="F156" s="24">
        <v>0</v>
      </c>
      <c r="G156" s="24">
        <f t="shared" si="4"/>
        <v>123112</v>
      </c>
      <c r="I156" s="6"/>
    </row>
    <row r="157" spans="1:9" ht="20.100000000000001" customHeight="1" x14ac:dyDescent="0.3">
      <c r="A157" s="39" t="s">
        <v>150</v>
      </c>
      <c r="B157" s="22" t="s">
        <v>41</v>
      </c>
      <c r="C157" s="23" t="s">
        <v>42</v>
      </c>
      <c r="D157" s="24">
        <v>1600197</v>
      </c>
      <c r="E157" s="24">
        <v>1600197</v>
      </c>
      <c r="F157" s="24">
        <v>62602</v>
      </c>
      <c r="G157" s="24">
        <f t="shared" si="4"/>
        <v>1537595</v>
      </c>
      <c r="I157" s="6"/>
    </row>
    <row r="158" spans="1:9" ht="20.100000000000001" customHeight="1" x14ac:dyDescent="0.3">
      <c r="A158" s="39" t="s">
        <v>150</v>
      </c>
      <c r="B158" s="22" t="s">
        <v>43</v>
      </c>
      <c r="C158" s="23" t="s">
        <v>140</v>
      </c>
      <c r="D158" s="24">
        <v>2597155</v>
      </c>
      <c r="E158" s="24">
        <v>2597155</v>
      </c>
      <c r="F158" s="24">
        <v>1354918</v>
      </c>
      <c r="G158" s="24">
        <f t="shared" si="4"/>
        <v>1242237</v>
      </c>
      <c r="I158" s="6"/>
    </row>
    <row r="159" spans="1:9" ht="20.100000000000001" customHeight="1" x14ac:dyDescent="0.3">
      <c r="A159" s="39" t="s">
        <v>150</v>
      </c>
      <c r="B159" s="22" t="s">
        <v>45</v>
      </c>
      <c r="C159" s="23" t="s">
        <v>46</v>
      </c>
      <c r="D159" s="24">
        <v>420325</v>
      </c>
      <c r="E159" s="24">
        <v>420325</v>
      </c>
      <c r="F159" s="24">
        <v>194938</v>
      </c>
      <c r="G159" s="24">
        <f t="shared" si="4"/>
        <v>225387</v>
      </c>
      <c r="I159" s="6"/>
    </row>
    <row r="160" spans="1:9" ht="20.100000000000001" customHeight="1" x14ac:dyDescent="0.3">
      <c r="A160" s="39" t="s">
        <v>150</v>
      </c>
      <c r="B160" s="22" t="s">
        <v>49</v>
      </c>
      <c r="C160" s="23" t="s">
        <v>50</v>
      </c>
      <c r="D160" s="24">
        <v>1673804</v>
      </c>
      <c r="E160" s="24">
        <v>1673804</v>
      </c>
      <c r="F160" s="24">
        <v>795407</v>
      </c>
      <c r="G160" s="24">
        <f t="shared" si="4"/>
        <v>878397</v>
      </c>
      <c r="I160" s="6"/>
    </row>
    <row r="161" spans="1:9" ht="20.100000000000001" customHeight="1" x14ac:dyDescent="0.3">
      <c r="A161" s="39" t="s">
        <v>150</v>
      </c>
      <c r="B161" s="22" t="s">
        <v>51</v>
      </c>
      <c r="C161" s="23" t="s">
        <v>52</v>
      </c>
      <c r="D161" s="24">
        <v>5716</v>
      </c>
      <c r="E161" s="24">
        <v>5716</v>
      </c>
      <c r="F161" s="24">
        <v>3496</v>
      </c>
      <c r="G161" s="24">
        <f t="shared" si="4"/>
        <v>2220</v>
      </c>
      <c r="I161" s="6"/>
    </row>
    <row r="162" spans="1:9" ht="20.100000000000001" customHeight="1" x14ac:dyDescent="0.3">
      <c r="A162" s="39" t="s">
        <v>150</v>
      </c>
      <c r="B162" s="22" t="s">
        <v>142</v>
      </c>
      <c r="C162" s="23" t="s">
        <v>143</v>
      </c>
      <c r="D162" s="24">
        <v>18846313</v>
      </c>
      <c r="E162" s="24">
        <v>18846313</v>
      </c>
      <c r="F162" s="24">
        <v>4893300</v>
      </c>
      <c r="G162" s="24">
        <f t="shared" si="4"/>
        <v>13953013</v>
      </c>
      <c r="I162" s="6"/>
    </row>
    <row r="163" spans="1:9" ht="20.100000000000001" customHeight="1" x14ac:dyDescent="0.3">
      <c r="A163" s="39" t="s">
        <v>150</v>
      </c>
      <c r="B163" s="22" t="s">
        <v>53</v>
      </c>
      <c r="C163" s="23" t="s">
        <v>54</v>
      </c>
      <c r="D163" s="24">
        <v>3316263</v>
      </c>
      <c r="E163" s="24">
        <v>3316263</v>
      </c>
      <c r="F163" s="24">
        <v>1253045</v>
      </c>
      <c r="G163" s="24">
        <f t="shared" si="4"/>
        <v>2063218</v>
      </c>
      <c r="I163" s="6"/>
    </row>
    <row r="164" spans="1:9" ht="20.100000000000001" customHeight="1" x14ac:dyDescent="0.3">
      <c r="A164" s="39" t="s">
        <v>150</v>
      </c>
      <c r="B164" s="22" t="s">
        <v>55</v>
      </c>
      <c r="C164" s="23" t="s">
        <v>56</v>
      </c>
      <c r="D164" s="24">
        <v>4303521</v>
      </c>
      <c r="E164" s="24">
        <v>4303521</v>
      </c>
      <c r="F164" s="24">
        <v>1893571</v>
      </c>
      <c r="G164" s="24">
        <f t="shared" si="4"/>
        <v>2409950</v>
      </c>
      <c r="I164" s="6"/>
    </row>
    <row r="165" spans="1:9" ht="20.100000000000001" customHeight="1" x14ac:dyDescent="0.3">
      <c r="A165" s="39" t="s">
        <v>150</v>
      </c>
      <c r="B165" s="22" t="s">
        <v>59</v>
      </c>
      <c r="C165" s="23" t="s">
        <v>60</v>
      </c>
      <c r="D165" s="24">
        <v>16827723</v>
      </c>
      <c r="E165" s="24">
        <v>16827723</v>
      </c>
      <c r="F165" s="24">
        <v>1964714</v>
      </c>
      <c r="G165" s="24">
        <f t="shared" si="4"/>
        <v>14863009</v>
      </c>
      <c r="I165" s="6"/>
    </row>
    <row r="166" spans="1:9" ht="20.100000000000001" customHeight="1" x14ac:dyDescent="0.3">
      <c r="A166" s="39" t="s">
        <v>150</v>
      </c>
      <c r="B166" s="22" t="s">
        <v>61</v>
      </c>
      <c r="C166" s="23" t="s">
        <v>144</v>
      </c>
      <c r="D166" s="24">
        <v>1325837</v>
      </c>
      <c r="E166" s="24">
        <v>1325837</v>
      </c>
      <c r="F166" s="24">
        <v>1325837</v>
      </c>
      <c r="G166" s="24">
        <f t="shared" si="4"/>
        <v>0</v>
      </c>
      <c r="I166" s="6"/>
    </row>
    <row r="167" spans="1:9" ht="20.100000000000001" customHeight="1" x14ac:dyDescent="0.3">
      <c r="A167" s="39" t="s">
        <v>150</v>
      </c>
      <c r="B167" s="22" t="s">
        <v>63</v>
      </c>
      <c r="C167" s="23" t="s">
        <v>152</v>
      </c>
      <c r="D167" s="24">
        <v>11087355</v>
      </c>
      <c r="E167" s="24">
        <v>11087355</v>
      </c>
      <c r="F167" s="24">
        <v>2593131</v>
      </c>
      <c r="G167" s="24">
        <f t="shared" si="4"/>
        <v>8494224</v>
      </c>
      <c r="I167" s="6"/>
    </row>
    <row r="168" spans="1:9" ht="20.100000000000001" customHeight="1" x14ac:dyDescent="0.3">
      <c r="A168" s="39" t="s">
        <v>150</v>
      </c>
      <c r="B168" s="22" t="s">
        <v>65</v>
      </c>
      <c r="C168" s="23" t="s">
        <v>58</v>
      </c>
      <c r="D168" s="24">
        <v>1939807</v>
      </c>
      <c r="E168" s="24">
        <v>1939807</v>
      </c>
      <c r="F168" s="24">
        <v>290431</v>
      </c>
      <c r="G168" s="24">
        <f t="shared" si="4"/>
        <v>1649376</v>
      </c>
      <c r="I168" s="6"/>
    </row>
    <row r="169" spans="1:9" ht="20.100000000000001" customHeight="1" x14ac:dyDescent="0.3">
      <c r="A169" s="39" t="s">
        <v>150</v>
      </c>
      <c r="B169" s="22" t="s">
        <v>78</v>
      </c>
      <c r="C169" s="23" t="s">
        <v>79</v>
      </c>
      <c r="D169" s="24">
        <v>1931488</v>
      </c>
      <c r="E169" s="24">
        <v>1931488</v>
      </c>
      <c r="F169" s="24">
        <v>565222</v>
      </c>
      <c r="G169" s="24">
        <f t="shared" si="4"/>
        <v>1366266</v>
      </c>
      <c r="I169" s="6"/>
    </row>
    <row r="170" spans="1:9" ht="20.100000000000001" customHeight="1" x14ac:dyDescent="0.3">
      <c r="A170" s="39" t="s">
        <v>150</v>
      </c>
      <c r="B170" s="22" t="s">
        <v>80</v>
      </c>
      <c r="C170" s="23" t="s">
        <v>153</v>
      </c>
      <c r="D170" s="24">
        <v>642949</v>
      </c>
      <c r="E170" s="24">
        <v>642949</v>
      </c>
      <c r="F170" s="24">
        <v>12</v>
      </c>
      <c r="G170" s="24">
        <f t="shared" si="4"/>
        <v>642937</v>
      </c>
      <c r="I170" s="6"/>
    </row>
    <row r="171" spans="1:9" ht="20.100000000000001" customHeight="1" x14ac:dyDescent="0.3">
      <c r="A171" s="39" t="s">
        <v>150</v>
      </c>
      <c r="B171" s="22" t="s">
        <v>82</v>
      </c>
      <c r="C171" s="23" t="s">
        <v>154</v>
      </c>
      <c r="D171" s="24">
        <v>3184539</v>
      </c>
      <c r="E171" s="24">
        <v>3184539</v>
      </c>
      <c r="F171" s="24">
        <v>570148</v>
      </c>
      <c r="G171" s="24">
        <f t="shared" si="4"/>
        <v>2614391</v>
      </c>
      <c r="I171" s="6"/>
    </row>
    <row r="172" spans="1:9" ht="20.100000000000001" customHeight="1" x14ac:dyDescent="0.3">
      <c r="A172" s="39" t="s">
        <v>150</v>
      </c>
      <c r="B172" s="22" t="s">
        <v>84</v>
      </c>
      <c r="C172" s="23" t="s">
        <v>155</v>
      </c>
      <c r="D172" s="24">
        <v>7100898</v>
      </c>
      <c r="E172" s="24">
        <v>7100898</v>
      </c>
      <c r="F172" s="24">
        <v>516722</v>
      </c>
      <c r="G172" s="24">
        <f t="shared" si="4"/>
        <v>6584176</v>
      </c>
      <c r="I172" s="6"/>
    </row>
    <row r="173" spans="1:9" ht="20.100000000000001" customHeight="1" x14ac:dyDescent="0.3">
      <c r="A173" s="39" t="s">
        <v>150</v>
      </c>
      <c r="B173" s="22" t="s">
        <v>86</v>
      </c>
      <c r="C173" s="23" t="s">
        <v>87</v>
      </c>
      <c r="D173" s="24">
        <v>1150962</v>
      </c>
      <c r="E173" s="24">
        <v>1150962</v>
      </c>
      <c r="F173" s="24">
        <v>16665</v>
      </c>
      <c r="G173" s="24">
        <f t="shared" si="4"/>
        <v>1134297</v>
      </c>
      <c r="I173" s="6"/>
    </row>
    <row r="174" spans="1:9" ht="20.100000000000001" customHeight="1" x14ac:dyDescent="0.3">
      <c r="A174" s="39" t="s">
        <v>150</v>
      </c>
      <c r="B174" s="22" t="s">
        <v>88</v>
      </c>
      <c r="C174" s="23" t="s">
        <v>89</v>
      </c>
      <c r="D174" s="24">
        <v>9200389</v>
      </c>
      <c r="E174" s="24">
        <v>9200389</v>
      </c>
      <c r="F174" s="24">
        <v>3440650</v>
      </c>
      <c r="G174" s="24">
        <f t="shared" si="4"/>
        <v>5759739</v>
      </c>
      <c r="I174" s="6"/>
    </row>
    <row r="175" spans="1:9" ht="20.100000000000001" customHeight="1" x14ac:dyDescent="0.3">
      <c r="A175" s="39" t="s">
        <v>150</v>
      </c>
      <c r="B175" s="22" t="s">
        <v>93</v>
      </c>
      <c r="C175" s="23" t="s">
        <v>94</v>
      </c>
      <c r="D175" s="24">
        <v>554527</v>
      </c>
      <c r="E175" s="24">
        <v>554527</v>
      </c>
      <c r="F175" s="24">
        <v>0</v>
      </c>
      <c r="G175" s="24">
        <f t="shared" si="4"/>
        <v>554527</v>
      </c>
      <c r="I175" s="6"/>
    </row>
    <row r="176" spans="1:9" ht="20.100000000000001" customHeight="1" x14ac:dyDescent="0.3">
      <c r="A176" s="39" t="s">
        <v>150</v>
      </c>
      <c r="B176" s="22" t="s">
        <v>95</v>
      </c>
      <c r="C176" s="23" t="s">
        <v>96</v>
      </c>
      <c r="D176" s="24">
        <v>554527</v>
      </c>
      <c r="E176" s="24">
        <v>554527</v>
      </c>
      <c r="F176" s="24">
        <v>0</v>
      </c>
      <c r="G176" s="24">
        <f t="shared" si="4"/>
        <v>554527</v>
      </c>
      <c r="I176" s="6"/>
    </row>
    <row r="177" spans="1:13" ht="20.100000000000001" customHeight="1" x14ac:dyDescent="0.3">
      <c r="A177" s="39" t="s">
        <v>150</v>
      </c>
      <c r="B177" s="22" t="s">
        <v>97</v>
      </c>
      <c r="C177" s="23" t="s">
        <v>98</v>
      </c>
      <c r="D177" s="24">
        <v>1543079</v>
      </c>
      <c r="E177" s="24">
        <v>1543079</v>
      </c>
      <c r="F177" s="24">
        <v>133624</v>
      </c>
      <c r="G177" s="24">
        <f t="shared" si="4"/>
        <v>1409455</v>
      </c>
      <c r="I177" s="6"/>
    </row>
    <row r="178" spans="1:13" ht="20.100000000000001" customHeight="1" x14ac:dyDescent="0.3">
      <c r="A178" s="39" t="s">
        <v>150</v>
      </c>
      <c r="B178" s="22" t="s">
        <v>101</v>
      </c>
      <c r="C178" s="23" t="s">
        <v>156</v>
      </c>
      <c r="D178" s="24">
        <v>521778</v>
      </c>
      <c r="E178" s="24">
        <v>521778</v>
      </c>
      <c r="F178" s="24">
        <v>123961</v>
      </c>
      <c r="G178" s="24">
        <f t="shared" si="4"/>
        <v>397817</v>
      </c>
      <c r="I178" s="6"/>
    </row>
    <row r="179" spans="1:13" ht="20.100000000000001" customHeight="1" x14ac:dyDescent="0.3">
      <c r="A179" s="39" t="s">
        <v>150</v>
      </c>
      <c r="B179" s="22" t="s">
        <v>105</v>
      </c>
      <c r="C179" s="23" t="s">
        <v>58</v>
      </c>
      <c r="D179" s="24">
        <v>5210256</v>
      </c>
      <c r="E179" s="24">
        <v>5210256</v>
      </c>
      <c r="F179" s="24">
        <v>0</v>
      </c>
      <c r="G179" s="24">
        <f t="shared" si="4"/>
        <v>5210256</v>
      </c>
      <c r="I179" s="6"/>
    </row>
    <row r="180" spans="1:13" ht="20.100000000000001" customHeight="1" x14ac:dyDescent="0.3">
      <c r="A180" s="39" t="s">
        <v>150</v>
      </c>
      <c r="B180" s="22" t="s">
        <v>110</v>
      </c>
      <c r="C180" s="23" t="s">
        <v>111</v>
      </c>
      <c r="D180" s="24">
        <v>33479407</v>
      </c>
      <c r="E180" s="24">
        <v>33479407</v>
      </c>
      <c r="F180" s="24">
        <v>0</v>
      </c>
      <c r="G180" s="24">
        <f t="shared" si="4"/>
        <v>33479407</v>
      </c>
      <c r="I180" s="6"/>
    </row>
    <row r="181" spans="1:13" ht="20.100000000000001" customHeight="1" x14ac:dyDescent="0.3">
      <c r="A181" s="39" t="s">
        <v>150</v>
      </c>
      <c r="B181" s="22" t="s">
        <v>112</v>
      </c>
      <c r="C181" s="23" t="s">
        <v>113</v>
      </c>
      <c r="D181" s="24">
        <v>834023</v>
      </c>
      <c r="E181" s="24">
        <v>834023</v>
      </c>
      <c r="F181" s="24">
        <v>4794</v>
      </c>
      <c r="G181" s="24">
        <f t="shared" si="4"/>
        <v>829229</v>
      </c>
      <c r="I181" s="6"/>
    </row>
    <row r="182" spans="1:13" ht="20.100000000000001" customHeight="1" x14ac:dyDescent="0.3">
      <c r="A182" s="39" t="s">
        <v>150</v>
      </c>
      <c r="B182" s="22" t="s">
        <v>114</v>
      </c>
      <c r="C182" s="23" t="s">
        <v>157</v>
      </c>
      <c r="D182" s="24">
        <v>7928567</v>
      </c>
      <c r="E182" s="24">
        <v>7928567</v>
      </c>
      <c r="F182" s="24">
        <v>1492000</v>
      </c>
      <c r="G182" s="24">
        <f t="shared" si="4"/>
        <v>6436567</v>
      </c>
      <c r="I182" s="6"/>
    </row>
    <row r="183" spans="1:13" ht="20.100000000000001" customHeight="1" x14ac:dyDescent="0.3">
      <c r="A183" s="39" t="s">
        <v>150</v>
      </c>
      <c r="B183" s="22" t="s">
        <v>118</v>
      </c>
      <c r="C183" s="23" t="s">
        <v>119</v>
      </c>
      <c r="D183" s="24">
        <v>20720304</v>
      </c>
      <c r="E183" s="24">
        <v>20720304</v>
      </c>
      <c r="F183" s="24">
        <v>3038133</v>
      </c>
      <c r="G183" s="24">
        <f t="shared" si="4"/>
        <v>17682171</v>
      </c>
      <c r="I183" s="6"/>
    </row>
    <row r="184" spans="1:13" s="11" customFormat="1" ht="24" customHeight="1" x14ac:dyDescent="0.3">
      <c r="A184" s="38"/>
      <c r="B184" s="45" t="s">
        <v>198</v>
      </c>
      <c r="C184" s="46"/>
      <c r="D184" s="47">
        <f>SUM(D143:D183)</f>
        <v>1139256199</v>
      </c>
      <c r="E184" s="47">
        <f t="shared" ref="E184:G184" si="5">SUM(E143:E183)</f>
        <v>1139256199</v>
      </c>
      <c r="F184" s="47">
        <f t="shared" si="5"/>
        <v>247580513</v>
      </c>
      <c r="G184" s="47">
        <f t="shared" si="5"/>
        <v>891675686</v>
      </c>
      <c r="L184" s="25"/>
      <c r="M184" s="25"/>
    </row>
    <row r="185" spans="1:13" s="11" customFormat="1" ht="15" customHeight="1" x14ac:dyDescent="0.3">
      <c r="A185" s="38"/>
      <c r="B185" s="9"/>
      <c r="C185" s="26"/>
      <c r="D185" s="26"/>
      <c r="E185" s="27"/>
      <c r="F185" s="27"/>
      <c r="L185" s="25"/>
      <c r="M185" s="25"/>
    </row>
    <row r="186" spans="1:13" s="11" customFormat="1" ht="15" customHeight="1" x14ac:dyDescent="0.3">
      <c r="A186" s="38"/>
      <c r="B186" s="9"/>
      <c r="C186" s="26"/>
      <c r="D186" s="54"/>
      <c r="E186" s="54"/>
      <c r="F186" s="54"/>
      <c r="L186" s="25"/>
      <c r="M186" s="25"/>
    </row>
    <row r="187" spans="1:13" s="11" customFormat="1" ht="15" customHeight="1" x14ac:dyDescent="0.3">
      <c r="A187" s="38"/>
      <c r="B187" s="28" t="s">
        <v>202</v>
      </c>
      <c r="C187" s="26"/>
      <c r="D187" s="26"/>
      <c r="E187" s="27"/>
      <c r="F187" s="27"/>
      <c r="L187" s="25"/>
      <c r="M187" s="25"/>
    </row>
    <row r="188" spans="1:13" s="11" customFormat="1" ht="15" customHeight="1" x14ac:dyDescent="0.3">
      <c r="A188" s="38"/>
      <c r="B188" s="9"/>
      <c r="C188" s="26"/>
      <c r="D188" s="26"/>
      <c r="E188" s="27"/>
      <c r="F188" s="27"/>
      <c r="L188" s="25"/>
      <c r="M188" s="25"/>
    </row>
    <row r="189" spans="1:13" s="11" customFormat="1" ht="33" customHeight="1" x14ac:dyDescent="0.25">
      <c r="A189" s="38"/>
      <c r="B189" s="42" t="s">
        <v>194</v>
      </c>
      <c r="C189" s="43" t="s">
        <v>0</v>
      </c>
      <c r="D189" s="43" t="s">
        <v>1</v>
      </c>
      <c r="E189" s="44" t="s">
        <v>195</v>
      </c>
      <c r="F189" s="44" t="str">
        <f>+F13</f>
        <v>Ejecución al 30/03/2018</v>
      </c>
      <c r="G189" s="44" t="str">
        <f>+G13</f>
        <v>Saldo</v>
      </c>
    </row>
    <row r="190" spans="1:13" ht="20.100000000000001" customHeight="1" x14ac:dyDescent="0.3">
      <c r="A190" s="39" t="s">
        <v>158</v>
      </c>
      <c r="B190" s="22" t="s">
        <v>3</v>
      </c>
      <c r="C190" s="23" t="s">
        <v>4</v>
      </c>
      <c r="D190" s="24">
        <v>557490711</v>
      </c>
      <c r="E190" s="24">
        <v>557490711</v>
      </c>
      <c r="F190" s="24">
        <v>125190821</v>
      </c>
      <c r="G190" s="24">
        <f t="shared" ref="G190:G232" si="6">+E190-F190</f>
        <v>432299890</v>
      </c>
      <c r="I190" s="6"/>
    </row>
    <row r="191" spans="1:13" ht="20.100000000000001" customHeight="1" x14ac:dyDescent="0.3">
      <c r="A191" s="39" t="s">
        <v>158</v>
      </c>
      <c r="B191" s="22" t="s">
        <v>5</v>
      </c>
      <c r="C191" s="23" t="s">
        <v>6</v>
      </c>
      <c r="D191" s="24">
        <v>46604545</v>
      </c>
      <c r="E191" s="24">
        <v>46604545</v>
      </c>
      <c r="F191" s="24">
        <v>0</v>
      </c>
      <c r="G191" s="24">
        <f t="shared" si="6"/>
        <v>46604545</v>
      </c>
      <c r="I191" s="6"/>
    </row>
    <row r="192" spans="1:13" ht="20.100000000000001" customHeight="1" x14ac:dyDescent="0.3">
      <c r="A192" s="39" t="s">
        <v>158</v>
      </c>
      <c r="B192" s="22" t="s">
        <v>7</v>
      </c>
      <c r="C192" s="23" t="s">
        <v>8</v>
      </c>
      <c r="D192" s="24">
        <v>159946799</v>
      </c>
      <c r="E192" s="24">
        <v>159946799</v>
      </c>
      <c r="F192" s="24">
        <v>32986741</v>
      </c>
      <c r="G192" s="24">
        <f t="shared" si="6"/>
        <v>126960058</v>
      </c>
      <c r="I192" s="6"/>
    </row>
    <row r="193" spans="1:9" ht="20.100000000000001" customHeight="1" x14ac:dyDescent="0.3">
      <c r="A193" s="39" t="s">
        <v>158</v>
      </c>
      <c r="B193" s="22" t="s">
        <v>9</v>
      </c>
      <c r="C193" s="23" t="s">
        <v>10</v>
      </c>
      <c r="D193" s="24">
        <v>27280993</v>
      </c>
      <c r="E193" s="24">
        <v>27280993</v>
      </c>
      <c r="F193" s="24">
        <v>5186467</v>
      </c>
      <c r="G193" s="24">
        <f t="shared" si="6"/>
        <v>22094526</v>
      </c>
      <c r="I193" s="6"/>
    </row>
    <row r="194" spans="1:9" ht="20.100000000000001" customHeight="1" x14ac:dyDescent="0.3">
      <c r="A194" s="39" t="s">
        <v>158</v>
      </c>
      <c r="B194" s="22" t="s">
        <v>19</v>
      </c>
      <c r="C194" s="23" t="s">
        <v>20</v>
      </c>
      <c r="D194" s="24">
        <v>5744820</v>
      </c>
      <c r="E194" s="24">
        <v>5744820</v>
      </c>
      <c r="F194" s="24">
        <v>879077</v>
      </c>
      <c r="G194" s="24">
        <f t="shared" si="6"/>
        <v>4865743</v>
      </c>
      <c r="I194" s="6"/>
    </row>
    <row r="195" spans="1:9" ht="20.100000000000001" customHeight="1" x14ac:dyDescent="0.3">
      <c r="A195" s="39" t="s">
        <v>158</v>
      </c>
      <c r="B195" s="22" t="s">
        <v>21</v>
      </c>
      <c r="C195" s="23" t="s">
        <v>22</v>
      </c>
      <c r="D195" s="24">
        <v>1124476</v>
      </c>
      <c r="E195" s="24">
        <v>1124476</v>
      </c>
      <c r="F195" s="24">
        <v>465562</v>
      </c>
      <c r="G195" s="24">
        <f t="shared" si="6"/>
        <v>658914</v>
      </c>
      <c r="I195" s="6"/>
    </row>
    <row r="196" spans="1:9" ht="20.100000000000001" customHeight="1" x14ac:dyDescent="0.3">
      <c r="A196" s="39" t="s">
        <v>158</v>
      </c>
      <c r="B196" s="22" t="s">
        <v>23</v>
      </c>
      <c r="C196" s="23" t="s">
        <v>24</v>
      </c>
      <c r="D196" s="24">
        <v>388628</v>
      </c>
      <c r="E196" s="24">
        <v>388628</v>
      </c>
      <c r="F196" s="24">
        <v>81329</v>
      </c>
      <c r="G196" s="24">
        <f t="shared" si="6"/>
        <v>307299</v>
      </c>
      <c r="I196" s="6"/>
    </row>
    <row r="197" spans="1:9" ht="20.100000000000001" customHeight="1" x14ac:dyDescent="0.3">
      <c r="A197" s="39" t="s">
        <v>158</v>
      </c>
      <c r="B197" s="22" t="s">
        <v>27</v>
      </c>
      <c r="C197" s="23" t="s">
        <v>138</v>
      </c>
      <c r="D197" s="24">
        <v>154349</v>
      </c>
      <c r="E197" s="24">
        <v>154349</v>
      </c>
      <c r="F197" s="24">
        <v>0</v>
      </c>
      <c r="G197" s="24">
        <f t="shared" si="6"/>
        <v>154349</v>
      </c>
      <c r="I197" s="6"/>
    </row>
    <row r="198" spans="1:9" ht="20.100000000000001" customHeight="1" x14ac:dyDescent="0.3">
      <c r="A198" s="39" t="s">
        <v>158</v>
      </c>
      <c r="B198" s="22" t="s">
        <v>29</v>
      </c>
      <c r="C198" s="23" t="s">
        <v>139</v>
      </c>
      <c r="D198" s="24">
        <v>59062</v>
      </c>
      <c r="E198" s="24">
        <v>59062</v>
      </c>
      <c r="F198" s="24">
        <v>6800</v>
      </c>
      <c r="G198" s="24">
        <f t="shared" si="6"/>
        <v>52262</v>
      </c>
      <c r="I198" s="6"/>
    </row>
    <row r="199" spans="1:9" ht="20.100000000000001" customHeight="1" x14ac:dyDescent="0.3">
      <c r="A199" s="39" t="s">
        <v>158</v>
      </c>
      <c r="B199" s="22" t="s">
        <v>31</v>
      </c>
      <c r="C199" s="23" t="s">
        <v>159</v>
      </c>
      <c r="D199" s="24">
        <v>840650</v>
      </c>
      <c r="E199" s="24">
        <v>840650</v>
      </c>
      <c r="F199" s="24">
        <v>19336</v>
      </c>
      <c r="G199" s="24">
        <f t="shared" si="6"/>
        <v>821314</v>
      </c>
      <c r="I199" s="6"/>
    </row>
    <row r="200" spans="1:9" ht="20.100000000000001" customHeight="1" x14ac:dyDescent="0.3">
      <c r="A200" s="39" t="s">
        <v>158</v>
      </c>
      <c r="B200" s="22" t="s">
        <v>33</v>
      </c>
      <c r="C200" s="23" t="s">
        <v>34</v>
      </c>
      <c r="D200" s="24">
        <v>520927</v>
      </c>
      <c r="E200" s="24">
        <v>520927</v>
      </c>
      <c r="F200" s="24">
        <v>208701</v>
      </c>
      <c r="G200" s="24">
        <f t="shared" si="6"/>
        <v>312226</v>
      </c>
      <c r="I200" s="6"/>
    </row>
    <row r="201" spans="1:9" ht="20.100000000000001" customHeight="1" x14ac:dyDescent="0.3">
      <c r="A201" s="39" t="s">
        <v>158</v>
      </c>
      <c r="B201" s="22" t="s">
        <v>35</v>
      </c>
      <c r="C201" s="23" t="s">
        <v>36</v>
      </c>
      <c r="D201" s="24">
        <v>192936</v>
      </c>
      <c r="E201" s="24">
        <v>192936</v>
      </c>
      <c r="F201" s="24">
        <v>50223</v>
      </c>
      <c r="G201" s="24">
        <f t="shared" si="6"/>
        <v>142713</v>
      </c>
      <c r="I201" s="6"/>
    </row>
    <row r="202" spans="1:9" ht="20.100000000000001" customHeight="1" x14ac:dyDescent="0.3">
      <c r="A202" s="39" t="s">
        <v>158</v>
      </c>
      <c r="B202" s="22" t="s">
        <v>37</v>
      </c>
      <c r="C202" s="23" t="s">
        <v>160</v>
      </c>
      <c r="D202" s="24">
        <v>154349</v>
      </c>
      <c r="E202" s="24">
        <v>154349</v>
      </c>
      <c r="F202" s="24">
        <v>600</v>
      </c>
      <c r="G202" s="24">
        <f t="shared" si="6"/>
        <v>153749</v>
      </c>
      <c r="I202" s="6"/>
    </row>
    <row r="203" spans="1:9" ht="20.100000000000001" customHeight="1" x14ac:dyDescent="0.3">
      <c r="A203" s="39" t="s">
        <v>158</v>
      </c>
      <c r="B203" s="22" t="s">
        <v>39</v>
      </c>
      <c r="C203" s="23" t="s">
        <v>40</v>
      </c>
      <c r="D203" s="24">
        <v>77174</v>
      </c>
      <c r="E203" s="24">
        <v>77174</v>
      </c>
      <c r="F203" s="24">
        <v>0</v>
      </c>
      <c r="G203" s="24">
        <f t="shared" si="6"/>
        <v>77174</v>
      </c>
      <c r="I203" s="6"/>
    </row>
    <row r="204" spans="1:9" ht="20.100000000000001" customHeight="1" x14ac:dyDescent="0.3">
      <c r="A204" s="39" t="s">
        <v>158</v>
      </c>
      <c r="B204" s="22" t="s">
        <v>41</v>
      </c>
      <c r="C204" s="23" t="s">
        <v>42</v>
      </c>
      <c r="D204" s="24">
        <v>988079</v>
      </c>
      <c r="E204" s="24">
        <v>988079</v>
      </c>
      <c r="F204" s="24">
        <v>44825</v>
      </c>
      <c r="G204" s="24">
        <f t="shared" si="6"/>
        <v>943254</v>
      </c>
      <c r="I204" s="6"/>
    </row>
    <row r="205" spans="1:9" ht="20.100000000000001" customHeight="1" x14ac:dyDescent="0.3">
      <c r="A205" s="39" t="s">
        <v>158</v>
      </c>
      <c r="B205" s="22" t="s">
        <v>43</v>
      </c>
      <c r="C205" s="23" t="s">
        <v>44</v>
      </c>
      <c r="D205" s="24">
        <v>2258926</v>
      </c>
      <c r="E205" s="24">
        <v>2258926</v>
      </c>
      <c r="F205" s="24">
        <v>1489915</v>
      </c>
      <c r="G205" s="24">
        <f t="shared" si="6"/>
        <v>769011</v>
      </c>
      <c r="I205" s="6"/>
    </row>
    <row r="206" spans="1:9" ht="20.100000000000001" customHeight="1" x14ac:dyDescent="0.3">
      <c r="A206" s="39" t="s">
        <v>158</v>
      </c>
      <c r="B206" s="22" t="s">
        <v>45</v>
      </c>
      <c r="C206" s="23" t="s">
        <v>46</v>
      </c>
      <c r="D206" s="24">
        <v>725479</v>
      </c>
      <c r="E206" s="24">
        <v>725479</v>
      </c>
      <c r="F206" s="24">
        <v>75738</v>
      </c>
      <c r="G206" s="24">
        <f t="shared" si="6"/>
        <v>649741</v>
      </c>
      <c r="I206" s="6"/>
    </row>
    <row r="207" spans="1:9" ht="20.100000000000001" customHeight="1" x14ac:dyDescent="0.3">
      <c r="A207" s="39" t="s">
        <v>158</v>
      </c>
      <c r="B207" s="22" t="s">
        <v>49</v>
      </c>
      <c r="C207" s="23" t="s">
        <v>50</v>
      </c>
      <c r="D207" s="24">
        <v>1049250</v>
      </c>
      <c r="E207" s="24">
        <v>1049250</v>
      </c>
      <c r="F207" s="24">
        <v>494819</v>
      </c>
      <c r="G207" s="24">
        <f t="shared" si="6"/>
        <v>554431</v>
      </c>
      <c r="I207" s="6"/>
    </row>
    <row r="208" spans="1:9" ht="20.100000000000001" customHeight="1" x14ac:dyDescent="0.3">
      <c r="A208" s="39" t="s">
        <v>158</v>
      </c>
      <c r="B208" s="22" t="s">
        <v>51</v>
      </c>
      <c r="C208" s="23" t="s">
        <v>161</v>
      </c>
      <c r="D208" s="24">
        <v>3583</v>
      </c>
      <c r="E208" s="24">
        <v>3583</v>
      </c>
      <c r="F208" s="24">
        <v>3285</v>
      </c>
      <c r="G208" s="24">
        <f t="shared" si="6"/>
        <v>298</v>
      </c>
      <c r="I208" s="6"/>
    </row>
    <row r="209" spans="1:9" ht="20.100000000000001" customHeight="1" x14ac:dyDescent="0.3">
      <c r="A209" s="39" t="s">
        <v>158</v>
      </c>
      <c r="B209" s="22" t="s">
        <v>53</v>
      </c>
      <c r="C209" s="23" t="s">
        <v>54</v>
      </c>
      <c r="D209" s="24">
        <v>2078851</v>
      </c>
      <c r="E209" s="24">
        <v>2078851</v>
      </c>
      <c r="F209" s="24">
        <v>778407</v>
      </c>
      <c r="G209" s="24">
        <f t="shared" si="6"/>
        <v>1300444</v>
      </c>
      <c r="I209" s="6"/>
    </row>
    <row r="210" spans="1:9" ht="20.100000000000001" customHeight="1" x14ac:dyDescent="0.3">
      <c r="A210" s="39" t="s">
        <v>158</v>
      </c>
      <c r="B210" s="22" t="s">
        <v>55</v>
      </c>
      <c r="C210" s="23" t="s">
        <v>56</v>
      </c>
      <c r="D210" s="24">
        <v>2697729</v>
      </c>
      <c r="E210" s="24">
        <v>2697729</v>
      </c>
      <c r="F210" s="24">
        <v>1176309</v>
      </c>
      <c r="G210" s="24">
        <f t="shared" si="6"/>
        <v>1521420</v>
      </c>
      <c r="I210" s="6"/>
    </row>
    <row r="211" spans="1:9" ht="20.100000000000001" customHeight="1" x14ac:dyDescent="0.3">
      <c r="A211" s="39" t="s">
        <v>158</v>
      </c>
      <c r="B211" s="22" t="s">
        <v>59</v>
      </c>
      <c r="C211" s="23" t="s">
        <v>60</v>
      </c>
      <c r="D211" s="24">
        <v>9644055</v>
      </c>
      <c r="E211" s="24">
        <v>9644055</v>
      </c>
      <c r="F211" s="24">
        <v>5400440</v>
      </c>
      <c r="G211" s="24">
        <f t="shared" si="6"/>
        <v>4243615</v>
      </c>
      <c r="I211" s="6"/>
    </row>
    <row r="212" spans="1:9" ht="20.100000000000001" customHeight="1" x14ac:dyDescent="0.3">
      <c r="A212" s="39" t="s">
        <v>158</v>
      </c>
      <c r="B212" s="22" t="s">
        <v>61</v>
      </c>
      <c r="C212" s="23" t="s">
        <v>144</v>
      </c>
      <c r="D212" s="24">
        <v>1082929</v>
      </c>
      <c r="E212" s="24">
        <v>1082929</v>
      </c>
      <c r="F212" s="24">
        <v>1082929</v>
      </c>
      <c r="G212" s="24">
        <f t="shared" si="6"/>
        <v>0</v>
      </c>
      <c r="I212" s="6"/>
    </row>
    <row r="213" spans="1:9" ht="20.100000000000001" customHeight="1" x14ac:dyDescent="0.3">
      <c r="A213" s="39" t="s">
        <v>158</v>
      </c>
      <c r="B213" s="22" t="s">
        <v>63</v>
      </c>
      <c r="C213" s="23" t="s">
        <v>64</v>
      </c>
      <c r="D213" s="24">
        <v>11083829</v>
      </c>
      <c r="E213" s="24">
        <v>11083829</v>
      </c>
      <c r="F213" s="24">
        <v>2645855</v>
      </c>
      <c r="G213" s="24">
        <f t="shared" si="6"/>
        <v>8437974</v>
      </c>
      <c r="I213" s="6"/>
    </row>
    <row r="214" spans="1:9" ht="20.100000000000001" customHeight="1" x14ac:dyDescent="0.3">
      <c r="A214" s="39" t="s">
        <v>158</v>
      </c>
      <c r="B214" s="22" t="s">
        <v>65</v>
      </c>
      <c r="C214" s="23" t="s">
        <v>58</v>
      </c>
      <c r="D214" s="24">
        <v>1215999</v>
      </c>
      <c r="E214" s="24">
        <v>1215999</v>
      </c>
      <c r="F214" s="24">
        <v>180419</v>
      </c>
      <c r="G214" s="24">
        <f t="shared" si="6"/>
        <v>1035580</v>
      </c>
      <c r="I214" s="6"/>
    </row>
    <row r="215" spans="1:9" ht="20.100000000000001" customHeight="1" x14ac:dyDescent="0.3">
      <c r="A215" s="39" t="s">
        <v>158</v>
      </c>
      <c r="B215" s="22" t="s">
        <v>75</v>
      </c>
      <c r="C215" s="23" t="s">
        <v>42</v>
      </c>
      <c r="D215" s="24">
        <v>466262</v>
      </c>
      <c r="E215" s="24">
        <v>466262</v>
      </c>
      <c r="F215" s="24">
        <v>148430</v>
      </c>
      <c r="G215" s="24">
        <f t="shared" si="6"/>
        <v>317832</v>
      </c>
      <c r="I215" s="6"/>
    </row>
    <row r="216" spans="1:9" ht="20.100000000000001" customHeight="1" x14ac:dyDescent="0.3">
      <c r="A216" s="39" t="s">
        <v>158</v>
      </c>
      <c r="B216" s="22" t="s">
        <v>78</v>
      </c>
      <c r="C216" s="23" t="s">
        <v>79</v>
      </c>
      <c r="D216" s="24">
        <v>1210784</v>
      </c>
      <c r="E216" s="24">
        <v>1210784</v>
      </c>
      <c r="F216" s="24">
        <v>751123</v>
      </c>
      <c r="G216" s="24">
        <f t="shared" si="6"/>
        <v>459661</v>
      </c>
      <c r="I216" s="6"/>
    </row>
    <row r="217" spans="1:9" ht="20.100000000000001" customHeight="1" x14ac:dyDescent="0.3">
      <c r="A217" s="39" t="s">
        <v>158</v>
      </c>
      <c r="B217" s="22" t="s">
        <v>80</v>
      </c>
      <c r="C217" s="23" t="s">
        <v>162</v>
      </c>
      <c r="D217" s="24">
        <v>668717</v>
      </c>
      <c r="E217" s="24">
        <v>668717</v>
      </c>
      <c r="F217" s="24">
        <v>1066</v>
      </c>
      <c r="G217" s="24">
        <f t="shared" si="6"/>
        <v>667651</v>
      </c>
      <c r="I217" s="6"/>
    </row>
    <row r="218" spans="1:9" ht="20.100000000000001" customHeight="1" x14ac:dyDescent="0.3">
      <c r="A218" s="39" t="s">
        <v>158</v>
      </c>
      <c r="B218" s="22" t="s">
        <v>82</v>
      </c>
      <c r="C218" s="23" t="s">
        <v>83</v>
      </c>
      <c r="D218" s="24">
        <v>1996278</v>
      </c>
      <c r="E218" s="24">
        <v>1996278</v>
      </c>
      <c r="F218" s="24">
        <v>437101</v>
      </c>
      <c r="G218" s="24">
        <f t="shared" si="6"/>
        <v>1559177</v>
      </c>
      <c r="I218" s="6"/>
    </row>
    <row r="219" spans="1:9" ht="20.100000000000001" customHeight="1" x14ac:dyDescent="0.3">
      <c r="A219" s="39" t="s">
        <v>158</v>
      </c>
      <c r="B219" s="22" t="s">
        <v>84</v>
      </c>
      <c r="C219" s="23" t="s">
        <v>155</v>
      </c>
      <c r="D219" s="24">
        <v>4451309</v>
      </c>
      <c r="E219" s="24">
        <v>4451309</v>
      </c>
      <c r="F219" s="24">
        <v>321594</v>
      </c>
      <c r="G219" s="24">
        <f t="shared" si="6"/>
        <v>4129715</v>
      </c>
      <c r="I219" s="6"/>
    </row>
    <row r="220" spans="1:9" ht="20.100000000000001" customHeight="1" x14ac:dyDescent="0.3">
      <c r="A220" s="39" t="s">
        <v>158</v>
      </c>
      <c r="B220" s="22" t="s">
        <v>86</v>
      </c>
      <c r="C220" s="23" t="s">
        <v>87</v>
      </c>
      <c r="D220" s="24">
        <v>721499</v>
      </c>
      <c r="E220" s="24">
        <v>721499</v>
      </c>
      <c r="F220" s="24">
        <v>46543</v>
      </c>
      <c r="G220" s="24">
        <f t="shared" si="6"/>
        <v>674956</v>
      </c>
      <c r="I220" s="6"/>
    </row>
    <row r="221" spans="1:9" ht="20.100000000000001" customHeight="1" x14ac:dyDescent="0.3">
      <c r="A221" s="39" t="s">
        <v>158</v>
      </c>
      <c r="B221" s="22" t="s">
        <v>88</v>
      </c>
      <c r="C221" s="23" t="s">
        <v>89</v>
      </c>
      <c r="D221" s="24">
        <v>5767408</v>
      </c>
      <c r="E221" s="24">
        <v>5767408</v>
      </c>
      <c r="F221" s="24">
        <v>2278424</v>
      </c>
      <c r="G221" s="24">
        <f t="shared" si="6"/>
        <v>3488984</v>
      </c>
      <c r="I221" s="6"/>
    </row>
    <row r="222" spans="1:9" ht="20.100000000000001" customHeight="1" x14ac:dyDescent="0.3">
      <c r="A222" s="39" t="s">
        <v>158</v>
      </c>
      <c r="B222" s="22" t="s">
        <v>93</v>
      </c>
      <c r="C222" s="23" t="s">
        <v>94</v>
      </c>
      <c r="D222" s="24">
        <v>554527</v>
      </c>
      <c r="E222" s="24">
        <v>554527</v>
      </c>
      <c r="F222" s="24">
        <v>0</v>
      </c>
      <c r="G222" s="24">
        <f t="shared" si="6"/>
        <v>554527</v>
      </c>
      <c r="I222" s="6"/>
    </row>
    <row r="223" spans="1:9" ht="20.100000000000001" customHeight="1" x14ac:dyDescent="0.3">
      <c r="A223" s="39" t="s">
        <v>158</v>
      </c>
      <c r="B223" s="22" t="s">
        <v>95</v>
      </c>
      <c r="C223" s="23" t="s">
        <v>96</v>
      </c>
      <c r="D223" s="24">
        <v>554527</v>
      </c>
      <c r="E223" s="24">
        <v>554527</v>
      </c>
      <c r="F223" s="24">
        <v>0</v>
      </c>
      <c r="G223" s="24">
        <f t="shared" si="6"/>
        <v>554527</v>
      </c>
      <c r="I223" s="6"/>
    </row>
    <row r="224" spans="1:9" ht="20.100000000000001" customHeight="1" x14ac:dyDescent="0.3">
      <c r="A224" s="39" t="s">
        <v>158</v>
      </c>
      <c r="B224" s="22" t="s">
        <v>97</v>
      </c>
      <c r="C224" s="23" t="s">
        <v>98</v>
      </c>
      <c r="D224" s="24">
        <v>1604920</v>
      </c>
      <c r="E224" s="24">
        <v>1604920</v>
      </c>
      <c r="F224" s="24">
        <v>180198</v>
      </c>
      <c r="G224" s="24">
        <f t="shared" si="6"/>
        <v>1424722</v>
      </c>
      <c r="I224" s="6"/>
    </row>
    <row r="225" spans="1:13" ht="20.100000000000001" customHeight="1" x14ac:dyDescent="0.3">
      <c r="A225" s="39" t="s">
        <v>158</v>
      </c>
      <c r="B225" s="22" t="s">
        <v>99</v>
      </c>
      <c r="C225" s="23" t="s">
        <v>100</v>
      </c>
      <c r="D225" s="24">
        <v>1968735</v>
      </c>
      <c r="E225" s="24">
        <v>1968735</v>
      </c>
      <c r="F225" s="24">
        <v>0</v>
      </c>
      <c r="G225" s="24">
        <f t="shared" si="6"/>
        <v>1968735</v>
      </c>
      <c r="I225" s="6"/>
    </row>
    <row r="226" spans="1:13" ht="20.100000000000001" customHeight="1" x14ac:dyDescent="0.3">
      <c r="A226" s="39" t="s">
        <v>158</v>
      </c>
      <c r="B226" s="22" t="s">
        <v>101</v>
      </c>
      <c r="C226" s="23" t="s">
        <v>102</v>
      </c>
      <c r="D226" s="24">
        <v>327084</v>
      </c>
      <c r="E226" s="24">
        <v>327084</v>
      </c>
      <c r="F226" s="24">
        <v>77006</v>
      </c>
      <c r="G226" s="24">
        <f t="shared" si="6"/>
        <v>250078</v>
      </c>
      <c r="I226" s="6"/>
    </row>
    <row r="227" spans="1:13" ht="20.100000000000001" customHeight="1" x14ac:dyDescent="0.3">
      <c r="A227" s="39" t="s">
        <v>158</v>
      </c>
      <c r="B227" s="22" t="s">
        <v>105</v>
      </c>
      <c r="C227" s="23" t="s">
        <v>66</v>
      </c>
      <c r="D227" s="24">
        <v>3266131</v>
      </c>
      <c r="E227" s="24">
        <v>3266131</v>
      </c>
      <c r="F227" s="24">
        <v>0</v>
      </c>
      <c r="G227" s="24">
        <f t="shared" si="6"/>
        <v>3266131</v>
      </c>
      <c r="I227" s="6"/>
    </row>
    <row r="228" spans="1:13" ht="20.100000000000001" customHeight="1" x14ac:dyDescent="0.3">
      <c r="A228" s="39" t="s">
        <v>158</v>
      </c>
      <c r="B228" s="22" t="s">
        <v>106</v>
      </c>
      <c r="C228" s="23" t="s">
        <v>107</v>
      </c>
      <c r="D228" s="24">
        <v>889150</v>
      </c>
      <c r="E228" s="24">
        <v>889150</v>
      </c>
      <c r="F228" s="24">
        <v>0</v>
      </c>
      <c r="G228" s="24">
        <f t="shared" si="6"/>
        <v>889150</v>
      </c>
      <c r="I228" s="6"/>
    </row>
    <row r="229" spans="1:13" ht="20.100000000000001" customHeight="1" x14ac:dyDescent="0.3">
      <c r="A229" s="39" t="s">
        <v>158</v>
      </c>
      <c r="B229" s="22" t="s">
        <v>110</v>
      </c>
      <c r="C229" s="23" t="s">
        <v>111</v>
      </c>
      <c r="D229" s="24">
        <v>20987091</v>
      </c>
      <c r="E229" s="24">
        <v>20987091</v>
      </c>
      <c r="F229" s="24">
        <v>0</v>
      </c>
      <c r="G229" s="24">
        <f t="shared" si="6"/>
        <v>20987091</v>
      </c>
      <c r="I229" s="6"/>
    </row>
    <row r="230" spans="1:13" ht="20.100000000000001" customHeight="1" x14ac:dyDescent="0.3">
      <c r="A230" s="39" t="s">
        <v>158</v>
      </c>
      <c r="B230" s="22" t="s">
        <v>112</v>
      </c>
      <c r="C230" s="23" t="s">
        <v>113</v>
      </c>
      <c r="D230" s="24">
        <v>522820</v>
      </c>
      <c r="E230" s="24">
        <v>522820</v>
      </c>
      <c r="F230" s="24">
        <v>522820</v>
      </c>
      <c r="G230" s="24">
        <f t="shared" si="6"/>
        <v>0</v>
      </c>
      <c r="I230" s="6"/>
    </row>
    <row r="231" spans="1:13" ht="20.100000000000001" customHeight="1" x14ac:dyDescent="0.3">
      <c r="A231" s="39" t="s">
        <v>158</v>
      </c>
      <c r="B231" s="22" t="s">
        <v>114</v>
      </c>
      <c r="C231" s="23" t="s">
        <v>115</v>
      </c>
      <c r="D231" s="24">
        <v>4970146</v>
      </c>
      <c r="E231" s="24">
        <v>4970146</v>
      </c>
      <c r="F231" s="24">
        <v>392844</v>
      </c>
      <c r="G231" s="24">
        <f t="shared" si="6"/>
        <v>4577302</v>
      </c>
      <c r="I231" s="6"/>
    </row>
    <row r="232" spans="1:13" ht="20.100000000000001" customHeight="1" x14ac:dyDescent="0.3">
      <c r="A232" s="39" t="s">
        <v>158</v>
      </c>
      <c r="B232" s="22" t="s">
        <v>118</v>
      </c>
      <c r="C232" s="23" t="s">
        <v>119</v>
      </c>
      <c r="D232" s="24">
        <v>13448168</v>
      </c>
      <c r="E232" s="24">
        <v>13448168</v>
      </c>
      <c r="F232" s="24">
        <v>3038133</v>
      </c>
      <c r="G232" s="24">
        <f t="shared" si="6"/>
        <v>10410035</v>
      </c>
      <c r="I232" s="6"/>
    </row>
    <row r="233" spans="1:13" customFormat="1" ht="28.5" customHeight="1" x14ac:dyDescent="0.3">
      <c r="A233" s="35"/>
      <c r="B233" s="45" t="s">
        <v>198</v>
      </c>
      <c r="C233" s="46"/>
      <c r="D233" s="47">
        <f>SUM(D190:D232)</f>
        <v>897784684</v>
      </c>
      <c r="E233" s="47">
        <f>SUM(E190:E232)</f>
        <v>897784684</v>
      </c>
      <c r="F233" s="47">
        <f>SUM(F190:F232)</f>
        <v>186643880</v>
      </c>
      <c r="G233" s="47">
        <f>SUM(G190:G232)</f>
        <v>711140804</v>
      </c>
    </row>
    <row r="234" spans="1:13" customFormat="1" ht="15" customHeight="1" x14ac:dyDescent="0.3">
      <c r="A234" s="35"/>
      <c r="B234" s="9"/>
      <c r="C234" s="26"/>
      <c r="D234" s="26"/>
      <c r="E234" s="27"/>
      <c r="F234" s="27"/>
    </row>
    <row r="235" spans="1:13" customFormat="1" ht="15" customHeight="1" x14ac:dyDescent="0.3">
      <c r="A235" s="35"/>
      <c r="B235" s="9"/>
      <c r="C235" s="26"/>
      <c r="D235" s="26"/>
      <c r="E235" s="27"/>
      <c r="F235" s="27"/>
    </row>
    <row r="236" spans="1:13" customFormat="1" ht="15" customHeight="1" x14ac:dyDescent="0.3">
      <c r="A236" s="35"/>
      <c r="B236" s="9"/>
      <c r="C236" s="26"/>
      <c r="D236" s="26"/>
      <c r="E236" s="27"/>
      <c r="F236" s="27"/>
    </row>
    <row r="237" spans="1:13" customFormat="1" ht="15" customHeight="1" x14ac:dyDescent="0.3">
      <c r="A237" s="35"/>
      <c r="B237" s="9"/>
      <c r="C237" s="26"/>
      <c r="D237" s="54"/>
      <c r="E237" s="54"/>
      <c r="F237" s="54"/>
    </row>
    <row r="238" spans="1:13" customFormat="1" ht="15" customHeight="1" x14ac:dyDescent="0.3">
      <c r="A238" s="35"/>
      <c r="B238" s="9"/>
      <c r="C238" s="26"/>
      <c r="D238" s="26"/>
      <c r="E238" s="27"/>
      <c r="F238" s="27"/>
    </row>
    <row r="239" spans="1:13" customFormat="1" ht="15" customHeight="1" x14ac:dyDescent="0.3">
      <c r="A239" s="35"/>
      <c r="B239" s="9"/>
      <c r="C239" s="26"/>
      <c r="D239" s="26"/>
      <c r="E239" s="27"/>
      <c r="F239" s="27"/>
    </row>
    <row r="240" spans="1:13" s="11" customFormat="1" ht="15" customHeight="1" x14ac:dyDescent="0.3">
      <c r="A240" s="38"/>
      <c r="B240" s="28" t="s">
        <v>232</v>
      </c>
      <c r="C240" s="26"/>
      <c r="D240" s="26"/>
      <c r="E240" s="27"/>
      <c r="F240" s="27"/>
      <c r="L240" s="25"/>
      <c r="M240" s="25"/>
    </row>
    <row r="241" spans="1:13" s="11" customFormat="1" ht="15" customHeight="1" x14ac:dyDescent="0.3">
      <c r="A241" s="38"/>
      <c r="B241" s="9"/>
      <c r="C241" s="26"/>
      <c r="D241" s="26"/>
      <c r="E241" s="27"/>
      <c r="F241" s="27"/>
      <c r="L241" s="25"/>
      <c r="M241" s="25"/>
    </row>
    <row r="242" spans="1:13" s="11" customFormat="1" ht="33" customHeight="1" x14ac:dyDescent="0.25">
      <c r="A242" s="38"/>
      <c r="B242" s="42" t="s">
        <v>194</v>
      </c>
      <c r="C242" s="43" t="s">
        <v>0</v>
      </c>
      <c r="D242" s="43" t="s">
        <v>1</v>
      </c>
      <c r="E242" s="44" t="s">
        <v>195</v>
      </c>
      <c r="F242" s="44" t="str">
        <f>+F13</f>
        <v>Ejecución al 30/03/2018</v>
      </c>
      <c r="G242" s="44" t="str">
        <f>+G13</f>
        <v>Saldo</v>
      </c>
    </row>
    <row r="243" spans="1:13" ht="20.100000000000001" customHeight="1" x14ac:dyDescent="0.3">
      <c r="A243" s="39" t="s">
        <v>163</v>
      </c>
      <c r="B243" s="22" t="s">
        <v>3</v>
      </c>
      <c r="C243" s="23" t="s">
        <v>164</v>
      </c>
      <c r="D243" s="24">
        <v>10965967</v>
      </c>
      <c r="E243" s="24">
        <v>10965967</v>
      </c>
      <c r="F243" s="24">
        <v>2029707</v>
      </c>
      <c r="G243" s="24">
        <f>+E243-F243</f>
        <v>8936260</v>
      </c>
      <c r="I243" s="6"/>
    </row>
    <row r="244" spans="1:13" ht="20.100000000000001" customHeight="1" x14ac:dyDescent="0.3">
      <c r="A244" s="39" t="s">
        <v>163</v>
      </c>
      <c r="B244" s="22" t="s">
        <v>5</v>
      </c>
      <c r="C244" s="23" t="s">
        <v>165</v>
      </c>
      <c r="D244" s="24">
        <v>916722</v>
      </c>
      <c r="E244" s="24">
        <v>916722</v>
      </c>
      <c r="F244" s="24">
        <v>0</v>
      </c>
      <c r="G244" s="24">
        <f t="shared" ref="G244:G285" si="7">+E244-F244</f>
        <v>916722</v>
      </c>
      <c r="I244" s="6"/>
    </row>
    <row r="245" spans="1:13" ht="20.100000000000001" customHeight="1" x14ac:dyDescent="0.3">
      <c r="A245" s="39" t="s">
        <v>163</v>
      </c>
      <c r="B245" s="22" t="s">
        <v>7</v>
      </c>
      <c r="C245" s="23" t="s">
        <v>166</v>
      </c>
      <c r="D245" s="24">
        <v>3146190</v>
      </c>
      <c r="E245" s="24">
        <v>3146190</v>
      </c>
      <c r="F245" s="24">
        <v>535843</v>
      </c>
      <c r="G245" s="24">
        <f t="shared" si="7"/>
        <v>2610347</v>
      </c>
      <c r="I245" s="6"/>
    </row>
    <row r="246" spans="1:13" ht="20.100000000000001" customHeight="1" x14ac:dyDescent="0.3">
      <c r="A246" s="39" t="s">
        <v>163</v>
      </c>
      <c r="B246" s="22" t="s">
        <v>9</v>
      </c>
      <c r="C246" s="23" t="s">
        <v>167</v>
      </c>
      <c r="D246" s="24">
        <v>536623</v>
      </c>
      <c r="E246" s="24">
        <v>536623</v>
      </c>
      <c r="F246" s="24">
        <v>81841</v>
      </c>
      <c r="G246" s="24">
        <f t="shared" si="7"/>
        <v>454782</v>
      </c>
      <c r="I246" s="6"/>
    </row>
    <row r="247" spans="1:13" ht="20.100000000000001" customHeight="1" x14ac:dyDescent="0.3">
      <c r="A247" s="39" t="s">
        <v>163</v>
      </c>
      <c r="B247" s="22" t="s">
        <v>19</v>
      </c>
      <c r="C247" s="23" t="s">
        <v>20</v>
      </c>
      <c r="D247" s="24">
        <v>113002</v>
      </c>
      <c r="E247" s="24">
        <v>113002</v>
      </c>
      <c r="F247" s="24">
        <v>6400</v>
      </c>
      <c r="G247" s="24">
        <f t="shared" si="7"/>
        <v>106602</v>
      </c>
      <c r="I247" s="6"/>
    </row>
    <row r="248" spans="1:13" ht="20.100000000000001" customHeight="1" x14ac:dyDescent="0.3">
      <c r="A248" s="39" t="s">
        <v>163</v>
      </c>
      <c r="B248" s="22" t="s">
        <v>21</v>
      </c>
      <c r="C248" s="23" t="s">
        <v>212</v>
      </c>
      <c r="D248" s="24">
        <v>81981</v>
      </c>
      <c r="E248" s="24">
        <v>81981</v>
      </c>
      <c r="F248" s="24">
        <v>0</v>
      </c>
      <c r="G248" s="24">
        <f t="shared" si="7"/>
        <v>81981</v>
      </c>
      <c r="I248" s="6"/>
    </row>
    <row r="249" spans="1:13" ht="20.100000000000001" customHeight="1" x14ac:dyDescent="0.3">
      <c r="A249" s="39" t="s">
        <v>163</v>
      </c>
      <c r="B249" s="22" t="s">
        <v>23</v>
      </c>
      <c r="C249" s="23" t="s">
        <v>213</v>
      </c>
      <c r="D249" s="24">
        <v>28333</v>
      </c>
      <c r="E249" s="24">
        <v>28333</v>
      </c>
      <c r="F249" s="24">
        <v>1984</v>
      </c>
      <c r="G249" s="24">
        <f t="shared" si="7"/>
        <v>26349</v>
      </c>
      <c r="I249" s="6"/>
    </row>
    <row r="250" spans="1:13" ht="20.100000000000001" customHeight="1" x14ac:dyDescent="0.3">
      <c r="A250" s="39" t="s">
        <v>163</v>
      </c>
      <c r="B250" s="22" t="s">
        <v>27</v>
      </c>
      <c r="C250" s="23" t="s">
        <v>28</v>
      </c>
      <c r="D250" s="24">
        <v>11253</v>
      </c>
      <c r="E250" s="24">
        <v>11253</v>
      </c>
      <c r="F250" s="24">
        <v>0</v>
      </c>
      <c r="G250" s="24">
        <f t="shared" si="7"/>
        <v>11253</v>
      </c>
      <c r="I250" s="6"/>
    </row>
    <row r="251" spans="1:13" ht="20.100000000000001" customHeight="1" x14ac:dyDescent="0.3">
      <c r="A251" s="39" t="s">
        <v>163</v>
      </c>
      <c r="B251" s="22" t="s">
        <v>29</v>
      </c>
      <c r="C251" s="23" t="s">
        <v>139</v>
      </c>
      <c r="D251" s="24">
        <v>4306</v>
      </c>
      <c r="E251" s="24">
        <v>4306</v>
      </c>
      <c r="F251" s="24">
        <v>0</v>
      </c>
      <c r="G251" s="24">
        <f t="shared" si="7"/>
        <v>4306</v>
      </c>
      <c r="I251" s="6"/>
    </row>
    <row r="252" spans="1:13" ht="20.100000000000001" customHeight="1" x14ac:dyDescent="0.3">
      <c r="A252" s="39"/>
      <c r="B252" s="22" t="s">
        <v>31</v>
      </c>
      <c r="C252" s="23" t="s">
        <v>32</v>
      </c>
      <c r="D252" s="24">
        <v>61288</v>
      </c>
      <c r="E252" s="24">
        <v>61288</v>
      </c>
      <c r="F252" s="24">
        <v>285</v>
      </c>
      <c r="G252" s="24">
        <f t="shared" si="7"/>
        <v>61003</v>
      </c>
      <c r="I252" s="6"/>
    </row>
    <row r="253" spans="1:13" ht="20.100000000000001" customHeight="1" x14ac:dyDescent="0.3">
      <c r="A253" s="39" t="s">
        <v>163</v>
      </c>
      <c r="B253" s="22" t="s">
        <v>33</v>
      </c>
      <c r="C253" s="23" t="s">
        <v>214</v>
      </c>
      <c r="D253" s="24">
        <v>37979</v>
      </c>
      <c r="E253" s="24">
        <v>37979</v>
      </c>
      <c r="F253" s="24">
        <v>4628</v>
      </c>
      <c r="G253" s="24">
        <f t="shared" si="7"/>
        <v>33351</v>
      </c>
      <c r="I253" s="6"/>
    </row>
    <row r="254" spans="1:13" ht="20.100000000000001" customHeight="1" x14ac:dyDescent="0.3">
      <c r="A254" s="39" t="s">
        <v>163</v>
      </c>
      <c r="B254" s="22" t="s">
        <v>35</v>
      </c>
      <c r="C254" s="23" t="s">
        <v>215</v>
      </c>
      <c r="D254" s="24">
        <v>14066</v>
      </c>
      <c r="E254" s="24">
        <v>14066</v>
      </c>
      <c r="F254" s="24">
        <v>1225</v>
      </c>
      <c r="G254" s="24">
        <f t="shared" si="7"/>
        <v>12841</v>
      </c>
      <c r="I254" s="6"/>
    </row>
    <row r="255" spans="1:13" ht="20.100000000000001" customHeight="1" x14ac:dyDescent="0.3">
      <c r="A255" s="39" t="s">
        <v>163</v>
      </c>
      <c r="B255" s="22" t="s">
        <v>37</v>
      </c>
      <c r="C255" s="23" t="s">
        <v>38</v>
      </c>
      <c r="D255" s="24">
        <v>11253</v>
      </c>
      <c r="E255" s="24">
        <v>11253</v>
      </c>
      <c r="F255" s="24">
        <v>0</v>
      </c>
      <c r="G255" s="24">
        <f t="shared" si="7"/>
        <v>11253</v>
      </c>
      <c r="I255" s="6"/>
    </row>
    <row r="256" spans="1:13" ht="20.100000000000001" customHeight="1" x14ac:dyDescent="0.3">
      <c r="A256" s="39" t="s">
        <v>163</v>
      </c>
      <c r="B256" s="22" t="s">
        <v>39</v>
      </c>
      <c r="C256" s="23" t="s">
        <v>40</v>
      </c>
      <c r="D256" s="24">
        <v>5627</v>
      </c>
      <c r="E256" s="24">
        <v>5627</v>
      </c>
      <c r="F256" s="24">
        <v>0</v>
      </c>
      <c r="G256" s="24">
        <f t="shared" si="7"/>
        <v>5627</v>
      </c>
      <c r="I256" s="6"/>
    </row>
    <row r="257" spans="1:9" ht="20.100000000000001" customHeight="1" x14ac:dyDescent="0.3">
      <c r="A257" s="39" t="s">
        <v>163</v>
      </c>
      <c r="B257" s="22" t="s">
        <v>41</v>
      </c>
      <c r="C257" s="23" t="s">
        <v>216</v>
      </c>
      <c r="D257" s="24">
        <v>72037</v>
      </c>
      <c r="E257" s="24">
        <v>72037</v>
      </c>
      <c r="F257" s="24">
        <v>885</v>
      </c>
      <c r="G257" s="24">
        <f t="shared" si="7"/>
        <v>71152</v>
      </c>
      <c r="I257" s="6"/>
    </row>
    <row r="258" spans="1:9" ht="20.100000000000001" customHeight="1" x14ac:dyDescent="0.3">
      <c r="A258" s="39" t="s">
        <v>163</v>
      </c>
      <c r="B258" s="22" t="s">
        <v>43</v>
      </c>
      <c r="C258" s="23" t="s">
        <v>217</v>
      </c>
      <c r="D258" s="24">
        <v>82064</v>
      </c>
      <c r="E258" s="24">
        <v>82064</v>
      </c>
      <c r="F258" s="24">
        <v>0</v>
      </c>
      <c r="G258" s="24">
        <f t="shared" si="7"/>
        <v>82064</v>
      </c>
      <c r="I258" s="6"/>
    </row>
    <row r="259" spans="1:9" ht="20.100000000000001" customHeight="1" x14ac:dyDescent="0.3">
      <c r="A259" s="39" t="s">
        <v>163</v>
      </c>
      <c r="B259" s="22" t="s">
        <v>45</v>
      </c>
      <c r="C259" s="23" t="s">
        <v>46</v>
      </c>
      <c r="D259" s="24">
        <v>26355</v>
      </c>
      <c r="E259" s="24">
        <v>26355</v>
      </c>
      <c r="F259" s="24">
        <v>0</v>
      </c>
      <c r="G259" s="24">
        <f t="shared" si="7"/>
        <v>26355</v>
      </c>
      <c r="I259" s="6"/>
    </row>
    <row r="260" spans="1:9" ht="20.100000000000001" customHeight="1" x14ac:dyDescent="0.3">
      <c r="A260" s="39" t="s">
        <v>163</v>
      </c>
      <c r="B260" s="22" t="s">
        <v>49</v>
      </c>
      <c r="C260" s="23" t="s">
        <v>218</v>
      </c>
      <c r="D260" s="24">
        <v>38118</v>
      </c>
      <c r="E260" s="24">
        <v>38118</v>
      </c>
      <c r="F260" s="24">
        <v>0</v>
      </c>
      <c r="G260" s="24">
        <f t="shared" si="7"/>
        <v>38118</v>
      </c>
      <c r="I260" s="6"/>
    </row>
    <row r="261" spans="1:9" ht="20.100000000000001" customHeight="1" x14ac:dyDescent="0.3">
      <c r="A261" s="39" t="s">
        <v>163</v>
      </c>
      <c r="B261" s="22" t="s">
        <v>51</v>
      </c>
      <c r="C261" s="23" t="s">
        <v>222</v>
      </c>
      <c r="D261" s="24">
        <v>131</v>
      </c>
      <c r="E261" s="24">
        <v>131</v>
      </c>
      <c r="F261" s="24">
        <v>0</v>
      </c>
      <c r="G261" s="24">
        <f t="shared" si="7"/>
        <v>131</v>
      </c>
      <c r="I261" s="6"/>
    </row>
    <row r="262" spans="1:9" ht="20.100000000000001" customHeight="1" x14ac:dyDescent="0.3">
      <c r="A262" s="39" t="s">
        <v>163</v>
      </c>
      <c r="B262" s="22" t="s">
        <v>53</v>
      </c>
      <c r="C262" s="23" t="s">
        <v>54</v>
      </c>
      <c r="D262" s="24">
        <v>75522</v>
      </c>
      <c r="E262" s="24">
        <v>75522</v>
      </c>
      <c r="F262" s="24">
        <v>18986</v>
      </c>
      <c r="G262" s="24">
        <f t="shared" si="7"/>
        <v>56536</v>
      </c>
      <c r="I262" s="6"/>
    </row>
    <row r="263" spans="1:9" ht="20.100000000000001" customHeight="1" x14ac:dyDescent="0.3">
      <c r="A263" s="39" t="s">
        <v>163</v>
      </c>
      <c r="B263" s="22" t="s">
        <v>55</v>
      </c>
      <c r="C263" s="23" t="s">
        <v>56</v>
      </c>
      <c r="D263" s="24">
        <v>98005</v>
      </c>
      <c r="E263" s="24">
        <v>98005</v>
      </c>
      <c r="F263" s="24">
        <v>28690</v>
      </c>
      <c r="G263" s="24">
        <f t="shared" si="7"/>
        <v>69315</v>
      </c>
      <c r="I263" s="6"/>
    </row>
    <row r="264" spans="1:9" ht="20.100000000000001" customHeight="1" x14ac:dyDescent="0.3">
      <c r="A264" s="39" t="s">
        <v>163</v>
      </c>
      <c r="B264" s="22" t="s">
        <v>59</v>
      </c>
      <c r="C264" s="23" t="s">
        <v>223</v>
      </c>
      <c r="D264" s="24">
        <v>306520</v>
      </c>
      <c r="E264" s="24">
        <v>306520</v>
      </c>
      <c r="F264" s="24">
        <v>8523</v>
      </c>
      <c r="G264" s="24">
        <f t="shared" si="7"/>
        <v>297997</v>
      </c>
      <c r="I264" s="6"/>
    </row>
    <row r="265" spans="1:9" ht="20.100000000000001" customHeight="1" x14ac:dyDescent="0.3">
      <c r="A265" s="39" t="s">
        <v>163</v>
      </c>
      <c r="B265" s="22" t="s">
        <v>61</v>
      </c>
      <c r="C265" s="23" t="s">
        <v>224</v>
      </c>
      <c r="D265" s="24">
        <v>39341</v>
      </c>
      <c r="E265" s="24">
        <v>39341</v>
      </c>
      <c r="F265" s="24">
        <v>10349</v>
      </c>
      <c r="G265" s="24">
        <f t="shared" si="7"/>
        <v>28992</v>
      </c>
      <c r="I265" s="6"/>
    </row>
    <row r="266" spans="1:9" ht="20.100000000000001" customHeight="1" x14ac:dyDescent="0.3">
      <c r="A266" s="39" t="s">
        <v>163</v>
      </c>
      <c r="B266" s="22" t="s">
        <v>63</v>
      </c>
      <c r="C266" s="23" t="s">
        <v>225</v>
      </c>
      <c r="D266" s="24">
        <v>402662</v>
      </c>
      <c r="E266" s="24">
        <v>402662</v>
      </c>
      <c r="F266" s="24">
        <v>0</v>
      </c>
      <c r="G266" s="24">
        <f t="shared" si="7"/>
        <v>402662</v>
      </c>
      <c r="I266" s="6"/>
    </row>
    <row r="267" spans="1:9" ht="20.100000000000001" customHeight="1" x14ac:dyDescent="0.3">
      <c r="A267" s="39" t="s">
        <v>163</v>
      </c>
      <c r="B267" s="22" t="s">
        <v>65</v>
      </c>
      <c r="C267" s="23" t="s">
        <v>58</v>
      </c>
      <c r="D267" s="24">
        <v>44176</v>
      </c>
      <c r="E267" s="24">
        <v>44176</v>
      </c>
      <c r="F267" s="24">
        <v>4400</v>
      </c>
      <c r="G267" s="24">
        <f t="shared" si="7"/>
        <v>39776</v>
      </c>
      <c r="I267" s="6"/>
    </row>
    <row r="268" spans="1:9" ht="20.100000000000001" customHeight="1" x14ac:dyDescent="0.3">
      <c r="A268" s="39" t="s">
        <v>163</v>
      </c>
      <c r="B268" s="22" t="s">
        <v>75</v>
      </c>
      <c r="C268" s="23" t="s">
        <v>58</v>
      </c>
      <c r="D268" s="24">
        <v>16939</v>
      </c>
      <c r="E268" s="24">
        <v>16939</v>
      </c>
      <c r="F268" s="24">
        <v>0</v>
      </c>
      <c r="G268" s="24">
        <f t="shared" si="7"/>
        <v>16939</v>
      </c>
      <c r="I268" s="6"/>
    </row>
    <row r="269" spans="1:9" ht="20.100000000000001" customHeight="1" x14ac:dyDescent="0.3">
      <c r="A269" s="39" t="s">
        <v>163</v>
      </c>
      <c r="B269" s="22" t="s">
        <v>78</v>
      </c>
      <c r="C269" s="23" t="s">
        <v>226</v>
      </c>
      <c r="D269" s="24">
        <v>43986</v>
      </c>
      <c r="E269" s="24">
        <v>43986</v>
      </c>
      <c r="F269" s="24">
        <v>8564</v>
      </c>
      <c r="G269" s="24">
        <f t="shared" si="7"/>
        <v>35422</v>
      </c>
      <c r="I269" s="6"/>
    </row>
    <row r="270" spans="1:9" ht="20.100000000000001" customHeight="1" x14ac:dyDescent="0.3">
      <c r="A270" s="39" t="s">
        <v>163</v>
      </c>
      <c r="B270" s="22" t="s">
        <v>80</v>
      </c>
      <c r="C270" s="23" t="s">
        <v>149</v>
      </c>
      <c r="D270" s="24">
        <v>24294</v>
      </c>
      <c r="E270" s="24">
        <v>24294</v>
      </c>
      <c r="F270" s="24">
        <v>0</v>
      </c>
      <c r="G270" s="24">
        <f t="shared" si="7"/>
        <v>24294</v>
      </c>
      <c r="I270" s="6"/>
    </row>
    <row r="271" spans="1:9" ht="20.100000000000001" customHeight="1" x14ac:dyDescent="0.3">
      <c r="A271" s="39" t="s">
        <v>163</v>
      </c>
      <c r="B271" s="22" t="s">
        <v>82</v>
      </c>
      <c r="C271" s="23" t="s">
        <v>227</v>
      </c>
      <c r="D271" s="24">
        <v>72522</v>
      </c>
      <c r="E271" s="24">
        <v>72522</v>
      </c>
      <c r="F271" s="24">
        <v>7005</v>
      </c>
      <c r="G271" s="24">
        <f t="shared" si="7"/>
        <v>65517</v>
      </c>
      <c r="I271" s="6"/>
    </row>
    <row r="272" spans="1:9" ht="20.100000000000001" customHeight="1" x14ac:dyDescent="0.3">
      <c r="A272" s="39" t="s">
        <v>163</v>
      </c>
      <c r="B272" s="22" t="s">
        <v>84</v>
      </c>
      <c r="C272" s="23" t="s">
        <v>228</v>
      </c>
      <c r="D272" s="24">
        <v>161711</v>
      </c>
      <c r="E272" s="24">
        <v>161711</v>
      </c>
      <c r="F272" s="24">
        <v>7229</v>
      </c>
      <c r="G272" s="24">
        <f t="shared" si="7"/>
        <v>154482</v>
      </c>
      <c r="I272" s="6"/>
    </row>
    <row r="273" spans="1:9" ht="20.100000000000001" customHeight="1" x14ac:dyDescent="0.3">
      <c r="A273" s="39" t="s">
        <v>163</v>
      </c>
      <c r="B273" s="22" t="s">
        <v>86</v>
      </c>
      <c r="C273" s="23" t="s">
        <v>229</v>
      </c>
      <c r="D273" s="24">
        <v>26211</v>
      </c>
      <c r="E273" s="24">
        <v>26211</v>
      </c>
      <c r="F273" s="24">
        <v>0</v>
      </c>
      <c r="G273" s="24">
        <f t="shared" si="7"/>
        <v>26211</v>
      </c>
      <c r="I273" s="6"/>
    </row>
    <row r="274" spans="1:9" ht="20.100000000000001" customHeight="1" x14ac:dyDescent="0.3">
      <c r="A274" s="39" t="s">
        <v>163</v>
      </c>
      <c r="B274" s="22" t="s">
        <v>88</v>
      </c>
      <c r="C274" s="23" t="s">
        <v>230</v>
      </c>
      <c r="D274" s="24">
        <v>209523</v>
      </c>
      <c r="E274" s="24">
        <v>209523</v>
      </c>
      <c r="F274" s="24">
        <v>52131</v>
      </c>
      <c r="G274" s="24">
        <f t="shared" si="7"/>
        <v>157392</v>
      </c>
      <c r="I274" s="6"/>
    </row>
    <row r="275" spans="1:9" ht="20.100000000000001" customHeight="1" x14ac:dyDescent="0.3">
      <c r="A275" s="39" t="s">
        <v>163</v>
      </c>
      <c r="B275" s="22" t="s">
        <v>93</v>
      </c>
      <c r="C275" s="23" t="s">
        <v>94</v>
      </c>
      <c r="D275" s="24">
        <v>20145</v>
      </c>
      <c r="E275" s="24">
        <v>20145</v>
      </c>
      <c r="F275" s="24">
        <v>0</v>
      </c>
      <c r="G275" s="24">
        <f t="shared" si="7"/>
        <v>20145</v>
      </c>
      <c r="I275" s="6"/>
    </row>
    <row r="276" spans="1:9" ht="20.100000000000001" customHeight="1" x14ac:dyDescent="0.3">
      <c r="A276" s="39" t="s">
        <v>163</v>
      </c>
      <c r="B276" s="22" t="s">
        <v>95</v>
      </c>
      <c r="C276" s="23" t="s">
        <v>175</v>
      </c>
      <c r="D276" s="24">
        <v>20145</v>
      </c>
      <c r="E276" s="24">
        <v>20145</v>
      </c>
      <c r="F276" s="24">
        <v>0</v>
      </c>
      <c r="G276" s="24">
        <f t="shared" si="7"/>
        <v>20145</v>
      </c>
      <c r="I276" s="6"/>
    </row>
    <row r="277" spans="1:9" ht="20.100000000000001" customHeight="1" x14ac:dyDescent="0.3">
      <c r="A277" s="39" t="s">
        <v>163</v>
      </c>
      <c r="B277" s="22" t="s">
        <v>97</v>
      </c>
      <c r="C277" s="23" t="s">
        <v>98</v>
      </c>
      <c r="D277" s="24">
        <v>58305</v>
      </c>
      <c r="E277" s="24">
        <v>58305</v>
      </c>
      <c r="F277" s="24">
        <v>0</v>
      </c>
      <c r="G277" s="24">
        <f t="shared" si="7"/>
        <v>58305</v>
      </c>
      <c r="I277" s="6"/>
    </row>
    <row r="278" spans="1:9" ht="20.100000000000001" customHeight="1" x14ac:dyDescent="0.3">
      <c r="A278" s="39" t="s">
        <v>163</v>
      </c>
      <c r="B278" s="22" t="s">
        <v>99</v>
      </c>
      <c r="C278" s="23" t="s">
        <v>100</v>
      </c>
      <c r="D278" s="24">
        <v>71522</v>
      </c>
      <c r="E278" s="24">
        <v>71522</v>
      </c>
      <c r="F278" s="24">
        <v>0</v>
      </c>
      <c r="G278" s="24">
        <f t="shared" si="7"/>
        <v>71522</v>
      </c>
      <c r="I278" s="6"/>
    </row>
    <row r="279" spans="1:9" ht="20.100000000000001" customHeight="1" x14ac:dyDescent="0.3">
      <c r="A279" s="39" t="s">
        <v>163</v>
      </c>
      <c r="B279" s="22" t="s">
        <v>101</v>
      </c>
      <c r="C279" s="23" t="s">
        <v>231</v>
      </c>
      <c r="D279" s="24">
        <v>11883</v>
      </c>
      <c r="E279" s="24">
        <v>11883</v>
      </c>
      <c r="F279" s="24">
        <v>1878</v>
      </c>
      <c r="G279" s="24">
        <f t="shared" si="7"/>
        <v>10005</v>
      </c>
      <c r="I279" s="6"/>
    </row>
    <row r="280" spans="1:9" ht="20.100000000000001" customHeight="1" x14ac:dyDescent="0.3">
      <c r="A280" s="39" t="s">
        <v>163</v>
      </c>
      <c r="B280" s="22" t="s">
        <v>105</v>
      </c>
      <c r="C280" s="23" t="s">
        <v>58</v>
      </c>
      <c r="D280" s="24">
        <v>118655</v>
      </c>
      <c r="E280" s="24">
        <v>118655</v>
      </c>
      <c r="F280" s="24">
        <v>0</v>
      </c>
      <c r="G280" s="24">
        <f t="shared" si="7"/>
        <v>118655</v>
      </c>
      <c r="I280" s="6"/>
    </row>
    <row r="281" spans="1:9" ht="20.100000000000001" customHeight="1" x14ac:dyDescent="0.3">
      <c r="A281" s="39" t="s">
        <v>163</v>
      </c>
      <c r="B281" s="22" t="s">
        <v>110</v>
      </c>
      <c r="C281" s="23" t="s">
        <v>219</v>
      </c>
      <c r="D281" s="24">
        <v>447483</v>
      </c>
      <c r="E281" s="24">
        <v>447483</v>
      </c>
      <c r="F281" s="24">
        <v>0</v>
      </c>
      <c r="G281" s="24">
        <f t="shared" si="7"/>
        <v>447483</v>
      </c>
      <c r="I281" s="6"/>
    </row>
    <row r="282" spans="1:9" ht="20.100000000000001" customHeight="1" x14ac:dyDescent="0.3">
      <c r="A282" s="39" t="s">
        <v>163</v>
      </c>
      <c r="B282" s="22" t="s">
        <v>112</v>
      </c>
      <c r="C282" s="23" t="s">
        <v>113</v>
      </c>
      <c r="D282" s="24">
        <v>12853</v>
      </c>
      <c r="E282" s="24">
        <v>12853</v>
      </c>
      <c r="F282" s="24">
        <v>0</v>
      </c>
      <c r="G282" s="24">
        <f t="shared" si="7"/>
        <v>12853</v>
      </c>
      <c r="I282" s="6"/>
    </row>
    <row r="283" spans="1:9" ht="20.100000000000001" customHeight="1" x14ac:dyDescent="0.3">
      <c r="A283" s="39" t="s">
        <v>163</v>
      </c>
      <c r="B283" s="22" t="s">
        <v>114</v>
      </c>
      <c r="C283" s="23" t="s">
        <v>115</v>
      </c>
      <c r="D283" s="24">
        <v>76384</v>
      </c>
      <c r="E283" s="24">
        <v>76384</v>
      </c>
      <c r="F283" s="24">
        <v>0</v>
      </c>
      <c r="G283" s="24">
        <f t="shared" si="7"/>
        <v>76384</v>
      </c>
      <c r="I283" s="6"/>
    </row>
    <row r="284" spans="1:9" ht="20.100000000000001" customHeight="1" x14ac:dyDescent="0.3">
      <c r="A284" s="39" t="s">
        <v>163</v>
      </c>
      <c r="B284" s="22" t="s">
        <v>118</v>
      </c>
      <c r="C284" s="23" t="s">
        <v>220</v>
      </c>
      <c r="D284" s="24">
        <v>352430</v>
      </c>
      <c r="E284" s="24">
        <v>352430</v>
      </c>
      <c r="F284" s="24">
        <v>0</v>
      </c>
      <c r="G284" s="24">
        <f t="shared" si="7"/>
        <v>352430</v>
      </c>
      <c r="I284" s="6"/>
    </row>
    <row r="285" spans="1:9" ht="20.100000000000001" customHeight="1" x14ac:dyDescent="0.3">
      <c r="A285" s="39" t="s">
        <v>163</v>
      </c>
      <c r="B285" s="22" t="s">
        <v>120</v>
      </c>
      <c r="C285" s="23" t="s">
        <v>221</v>
      </c>
      <c r="D285" s="24">
        <v>1640612</v>
      </c>
      <c r="E285" s="24">
        <v>1640612</v>
      </c>
      <c r="F285" s="24">
        <v>0</v>
      </c>
      <c r="G285" s="24">
        <f t="shared" si="7"/>
        <v>1640612</v>
      </c>
      <c r="I285" s="6"/>
    </row>
    <row r="286" spans="1:9" customFormat="1" ht="28.5" customHeight="1" x14ac:dyDescent="0.3">
      <c r="A286" s="35"/>
      <c r="B286" s="45" t="s">
        <v>198</v>
      </c>
      <c r="C286" s="46"/>
      <c r="D286" s="47">
        <f>SUM(D242:D285)</f>
        <v>20505124</v>
      </c>
      <c r="E286" s="47">
        <f>SUM(E242:E285)</f>
        <v>20505124</v>
      </c>
      <c r="F286" s="47">
        <f>SUM(F242:F285)</f>
        <v>2810553</v>
      </c>
      <c r="G286" s="47">
        <f>SUM(G242:G285)</f>
        <v>17694571</v>
      </c>
      <c r="I286" s="8"/>
    </row>
    <row r="287" spans="1:9" customFormat="1" ht="15" customHeight="1" x14ac:dyDescent="0.3">
      <c r="A287" s="35"/>
      <c r="B287" s="9"/>
      <c r="C287" s="26"/>
      <c r="D287" s="26"/>
      <c r="E287" s="27"/>
      <c r="F287" s="27"/>
    </row>
    <row r="288" spans="1:9" customFormat="1" ht="15" customHeight="1" x14ac:dyDescent="0.3">
      <c r="A288" s="35"/>
      <c r="B288" s="9"/>
      <c r="C288" s="26"/>
      <c r="D288" s="54"/>
      <c r="E288" s="54"/>
      <c r="F288" s="54"/>
    </row>
    <row r="289" spans="1:9" customFormat="1" ht="15" customHeight="1" x14ac:dyDescent="0.3">
      <c r="A289" s="35"/>
      <c r="B289" s="28" t="s">
        <v>203</v>
      </c>
      <c r="C289" s="26"/>
      <c r="D289" s="26"/>
      <c r="E289" s="27"/>
      <c r="F289" s="27"/>
    </row>
    <row r="290" spans="1:9" customFormat="1" ht="15" customHeight="1" x14ac:dyDescent="0.3">
      <c r="A290" s="35"/>
      <c r="B290" s="9"/>
      <c r="C290" s="26"/>
      <c r="D290" s="26"/>
      <c r="E290" s="27"/>
      <c r="F290" s="27"/>
    </row>
    <row r="291" spans="1:9" s="11" customFormat="1" ht="33" customHeight="1" x14ac:dyDescent="0.25">
      <c r="A291" s="38"/>
      <c r="B291" s="42" t="s">
        <v>194</v>
      </c>
      <c r="C291" s="43" t="s">
        <v>0</v>
      </c>
      <c r="D291" s="43" t="s">
        <v>1</v>
      </c>
      <c r="E291" s="44" t="s">
        <v>195</v>
      </c>
      <c r="F291" s="44" t="str">
        <f>+F13</f>
        <v>Ejecución al 30/03/2018</v>
      </c>
      <c r="G291" s="44" t="str">
        <f>+G13</f>
        <v>Saldo</v>
      </c>
    </row>
    <row r="292" spans="1:9" ht="20.100000000000001" customHeight="1" x14ac:dyDescent="0.3">
      <c r="A292" s="39" t="s">
        <v>168</v>
      </c>
      <c r="B292" s="22" t="s">
        <v>3</v>
      </c>
      <c r="C292" s="23" t="s">
        <v>4</v>
      </c>
      <c r="D292" s="24">
        <v>57136534</v>
      </c>
      <c r="E292" s="24">
        <v>57136534</v>
      </c>
      <c r="F292" s="24">
        <v>10300964</v>
      </c>
      <c r="G292" s="24">
        <f t="shared" ref="G292:G334" si="8">+E292-F292</f>
        <v>46835570</v>
      </c>
      <c r="I292" s="6"/>
    </row>
    <row r="293" spans="1:9" ht="20.100000000000001" customHeight="1" x14ac:dyDescent="0.3">
      <c r="A293" s="39" t="s">
        <v>168</v>
      </c>
      <c r="B293" s="22" t="s">
        <v>5</v>
      </c>
      <c r="C293" s="23" t="s">
        <v>6</v>
      </c>
      <c r="D293" s="24">
        <v>4820172</v>
      </c>
      <c r="E293" s="24">
        <v>4820172</v>
      </c>
      <c r="F293" s="24">
        <v>0</v>
      </c>
      <c r="G293" s="24">
        <f t="shared" si="8"/>
        <v>4820172</v>
      </c>
      <c r="I293" s="6"/>
    </row>
    <row r="294" spans="1:9" ht="20.100000000000001" customHeight="1" x14ac:dyDescent="0.3">
      <c r="A294" s="39" t="s">
        <v>168</v>
      </c>
      <c r="B294" s="22" t="s">
        <v>7</v>
      </c>
      <c r="C294" s="23" t="s">
        <v>8</v>
      </c>
      <c r="D294" s="24">
        <v>16542831</v>
      </c>
      <c r="E294" s="24">
        <v>16542831</v>
      </c>
      <c r="F294" s="24">
        <v>2719455</v>
      </c>
      <c r="G294" s="24">
        <f t="shared" si="8"/>
        <v>13823376</v>
      </c>
      <c r="I294" s="6"/>
    </row>
    <row r="295" spans="1:9" ht="20.100000000000001" customHeight="1" x14ac:dyDescent="0.3">
      <c r="A295" s="39" t="s">
        <v>168</v>
      </c>
      <c r="B295" s="22" t="s">
        <v>9</v>
      </c>
      <c r="C295" s="23" t="s">
        <v>10</v>
      </c>
      <c r="D295" s="24">
        <v>2595994</v>
      </c>
      <c r="E295" s="24">
        <v>2595994</v>
      </c>
      <c r="F295" s="24">
        <v>426135</v>
      </c>
      <c r="G295" s="24">
        <f t="shared" si="8"/>
        <v>2169859</v>
      </c>
      <c r="I295" s="6"/>
    </row>
    <row r="296" spans="1:9" ht="20.100000000000001" customHeight="1" x14ac:dyDescent="0.3">
      <c r="A296" s="39" t="s">
        <v>168</v>
      </c>
      <c r="B296" s="22" t="s">
        <v>19</v>
      </c>
      <c r="C296" s="23" t="s">
        <v>20</v>
      </c>
      <c r="D296" s="24">
        <v>890252</v>
      </c>
      <c r="E296" s="24">
        <v>890252</v>
      </c>
      <c r="F296" s="24">
        <v>194850</v>
      </c>
      <c r="G296" s="24">
        <f t="shared" si="8"/>
        <v>695402</v>
      </c>
      <c r="I296" s="6"/>
    </row>
    <row r="297" spans="1:9" ht="20.100000000000001" customHeight="1" x14ac:dyDescent="0.3">
      <c r="A297" s="39" t="s">
        <v>168</v>
      </c>
      <c r="B297" s="22" t="s">
        <v>21</v>
      </c>
      <c r="C297" s="23" t="s">
        <v>22</v>
      </c>
      <c r="D297" s="24">
        <v>48890</v>
      </c>
      <c r="E297" s="24">
        <v>48890</v>
      </c>
      <c r="F297" s="24">
        <v>35997</v>
      </c>
      <c r="G297" s="24">
        <f t="shared" si="8"/>
        <v>12893</v>
      </c>
      <c r="I297" s="6"/>
    </row>
    <row r="298" spans="1:9" ht="20.100000000000001" customHeight="1" x14ac:dyDescent="0.3">
      <c r="A298" s="39" t="s">
        <v>168</v>
      </c>
      <c r="B298" s="22" t="s">
        <v>23</v>
      </c>
      <c r="C298" s="23" t="s">
        <v>24</v>
      </c>
      <c r="D298" s="24">
        <v>27759</v>
      </c>
      <c r="E298" s="24">
        <v>27759</v>
      </c>
      <c r="F298" s="24">
        <v>5951</v>
      </c>
      <c r="G298" s="24">
        <f t="shared" si="8"/>
        <v>21808</v>
      </c>
      <c r="I298" s="6"/>
    </row>
    <row r="299" spans="1:9" ht="20.100000000000001" customHeight="1" x14ac:dyDescent="0.3">
      <c r="A299" s="39" t="s">
        <v>168</v>
      </c>
      <c r="B299" s="22" t="s">
        <v>27</v>
      </c>
      <c r="C299" s="23" t="s">
        <v>28</v>
      </c>
      <c r="D299" s="24">
        <v>11025</v>
      </c>
      <c r="E299" s="24">
        <v>11025</v>
      </c>
      <c r="F299" s="24">
        <v>0</v>
      </c>
      <c r="G299" s="24">
        <f t="shared" si="8"/>
        <v>11025</v>
      </c>
      <c r="I299" s="6"/>
    </row>
    <row r="300" spans="1:9" ht="20.100000000000001" customHeight="1" x14ac:dyDescent="0.3">
      <c r="A300" s="39" t="s">
        <v>168</v>
      </c>
      <c r="B300" s="22" t="s">
        <v>29</v>
      </c>
      <c r="C300" s="23" t="s">
        <v>30</v>
      </c>
      <c r="D300" s="24">
        <v>8203</v>
      </c>
      <c r="E300" s="24">
        <v>8203</v>
      </c>
      <c r="F300" s="24">
        <v>4666</v>
      </c>
      <c r="G300" s="24">
        <f t="shared" si="8"/>
        <v>3537</v>
      </c>
      <c r="I300" s="6"/>
    </row>
    <row r="301" spans="1:9" ht="20.100000000000001" customHeight="1" x14ac:dyDescent="0.3">
      <c r="A301" s="39" t="s">
        <v>168</v>
      </c>
      <c r="B301" s="22" t="s">
        <v>31</v>
      </c>
      <c r="C301" s="23" t="s">
        <v>32</v>
      </c>
      <c r="D301" s="24">
        <v>60046</v>
      </c>
      <c r="E301" s="24">
        <v>60046</v>
      </c>
      <c r="F301" s="24">
        <v>1301</v>
      </c>
      <c r="G301" s="24">
        <f t="shared" si="8"/>
        <v>58745</v>
      </c>
      <c r="I301" s="6"/>
    </row>
    <row r="302" spans="1:9" ht="20.100000000000001" customHeight="1" x14ac:dyDescent="0.3">
      <c r="A302" s="39" t="s">
        <v>168</v>
      </c>
      <c r="B302" s="22" t="s">
        <v>33</v>
      </c>
      <c r="C302" s="23" t="s">
        <v>34</v>
      </c>
      <c r="D302" s="24">
        <v>37209</v>
      </c>
      <c r="E302" s="24">
        <v>37209</v>
      </c>
      <c r="F302" s="24">
        <v>13886</v>
      </c>
      <c r="G302" s="24">
        <f t="shared" si="8"/>
        <v>23323</v>
      </c>
      <c r="I302" s="6"/>
    </row>
    <row r="303" spans="1:9" ht="20.100000000000001" customHeight="1" x14ac:dyDescent="0.3">
      <c r="A303" s="39" t="s">
        <v>168</v>
      </c>
      <c r="B303" s="22" t="s">
        <v>35</v>
      </c>
      <c r="C303" s="23" t="s">
        <v>36</v>
      </c>
      <c r="D303" s="24">
        <v>13781</v>
      </c>
      <c r="E303" s="24">
        <v>13781</v>
      </c>
      <c r="F303" s="24">
        <v>3675</v>
      </c>
      <c r="G303" s="24">
        <f t="shared" si="8"/>
        <v>10106</v>
      </c>
      <c r="I303" s="6"/>
    </row>
    <row r="304" spans="1:9" ht="20.100000000000001" customHeight="1" x14ac:dyDescent="0.3">
      <c r="A304" s="39" t="s">
        <v>168</v>
      </c>
      <c r="B304" s="22" t="s">
        <v>37</v>
      </c>
      <c r="C304" s="23" t="s">
        <v>38</v>
      </c>
      <c r="D304" s="24">
        <v>11025</v>
      </c>
      <c r="E304" s="24">
        <v>11025</v>
      </c>
      <c r="F304" s="24">
        <v>0</v>
      </c>
      <c r="G304" s="24">
        <f t="shared" si="8"/>
        <v>11025</v>
      </c>
      <c r="I304" s="6"/>
    </row>
    <row r="305" spans="1:9" ht="20.100000000000001" customHeight="1" x14ac:dyDescent="0.3">
      <c r="A305" s="39" t="s">
        <v>168</v>
      </c>
      <c r="B305" s="22" t="s">
        <v>39</v>
      </c>
      <c r="C305" s="23" t="s">
        <v>40</v>
      </c>
      <c r="D305" s="24">
        <v>5512</v>
      </c>
      <c r="E305" s="24">
        <v>5512</v>
      </c>
      <c r="F305" s="24">
        <v>0</v>
      </c>
      <c r="G305" s="24">
        <f t="shared" si="8"/>
        <v>5512</v>
      </c>
      <c r="I305" s="6"/>
    </row>
    <row r="306" spans="1:9" ht="20.100000000000001" customHeight="1" x14ac:dyDescent="0.3">
      <c r="A306" s="39" t="s">
        <v>168</v>
      </c>
      <c r="B306" s="22" t="s">
        <v>41</v>
      </c>
      <c r="C306" s="23" t="s">
        <v>42</v>
      </c>
      <c r="D306" s="24">
        <v>68540</v>
      </c>
      <c r="E306" s="24">
        <v>68540</v>
      </c>
      <c r="F306" s="24">
        <v>2654</v>
      </c>
      <c r="G306" s="24">
        <f t="shared" si="8"/>
        <v>65886</v>
      </c>
      <c r="I306" s="6"/>
    </row>
    <row r="307" spans="1:9" ht="20.100000000000001" customHeight="1" x14ac:dyDescent="0.3">
      <c r="A307" s="39" t="s">
        <v>168</v>
      </c>
      <c r="B307" s="22" t="s">
        <v>43</v>
      </c>
      <c r="C307" s="23" t="s">
        <v>44</v>
      </c>
      <c r="D307" s="24">
        <v>25200</v>
      </c>
      <c r="E307" s="24">
        <v>25200</v>
      </c>
      <c r="F307" s="24">
        <v>17543</v>
      </c>
      <c r="G307" s="24">
        <f t="shared" si="8"/>
        <v>7657</v>
      </c>
      <c r="I307" s="6"/>
    </row>
    <row r="308" spans="1:9" ht="20.100000000000001" customHeight="1" x14ac:dyDescent="0.3">
      <c r="A308" s="39" t="s">
        <v>168</v>
      </c>
      <c r="B308" s="22" t="s">
        <v>49</v>
      </c>
      <c r="C308" s="23" t="s">
        <v>50</v>
      </c>
      <c r="D308" s="24">
        <v>74946</v>
      </c>
      <c r="E308" s="24">
        <v>74946</v>
      </c>
      <c r="F308" s="24">
        <v>36733</v>
      </c>
      <c r="G308" s="24">
        <f t="shared" si="8"/>
        <v>38213</v>
      </c>
      <c r="I308" s="6"/>
    </row>
    <row r="309" spans="1:9" ht="20.100000000000001" customHeight="1" x14ac:dyDescent="0.3">
      <c r="A309" s="39" t="s">
        <v>168</v>
      </c>
      <c r="B309" s="22" t="s">
        <v>51</v>
      </c>
      <c r="C309" s="23" t="s">
        <v>52</v>
      </c>
      <c r="D309" s="24">
        <v>256</v>
      </c>
      <c r="E309" s="24">
        <v>256</v>
      </c>
      <c r="F309" s="24">
        <v>256</v>
      </c>
      <c r="G309" s="24">
        <f t="shared" si="8"/>
        <v>0</v>
      </c>
      <c r="I309" s="6"/>
    </row>
    <row r="310" spans="1:9" ht="20.100000000000001" customHeight="1" x14ac:dyDescent="0.3">
      <c r="A310" s="39" t="s">
        <v>168</v>
      </c>
      <c r="B310" s="22" t="s">
        <v>53</v>
      </c>
      <c r="C310" s="23" t="s">
        <v>54</v>
      </c>
      <c r="D310" s="24">
        <v>148489</v>
      </c>
      <c r="E310" s="24">
        <v>148489</v>
      </c>
      <c r="F310" s="24">
        <v>56957</v>
      </c>
      <c r="G310" s="24">
        <f t="shared" si="8"/>
        <v>91532</v>
      </c>
      <c r="I310" s="6"/>
    </row>
    <row r="311" spans="1:9" ht="20.100000000000001" customHeight="1" x14ac:dyDescent="0.3">
      <c r="A311" s="39" t="s">
        <v>168</v>
      </c>
      <c r="B311" s="22" t="s">
        <v>55</v>
      </c>
      <c r="C311" s="23" t="s">
        <v>169</v>
      </c>
      <c r="D311" s="24">
        <v>192695</v>
      </c>
      <c r="E311" s="24">
        <v>192695</v>
      </c>
      <c r="F311" s="24">
        <v>86071</v>
      </c>
      <c r="G311" s="24">
        <f t="shared" si="8"/>
        <v>106624</v>
      </c>
      <c r="I311" s="6"/>
    </row>
    <row r="312" spans="1:9" ht="20.100000000000001" customHeight="1" x14ac:dyDescent="0.3">
      <c r="A312" s="39" t="s">
        <v>168</v>
      </c>
      <c r="B312" s="22" t="s">
        <v>59</v>
      </c>
      <c r="C312" s="23" t="s">
        <v>170</v>
      </c>
      <c r="D312" s="24">
        <v>785198</v>
      </c>
      <c r="E312" s="24">
        <v>785198</v>
      </c>
      <c r="F312" s="24">
        <v>25796</v>
      </c>
      <c r="G312" s="24">
        <f t="shared" si="8"/>
        <v>759402</v>
      </c>
      <c r="I312" s="6"/>
    </row>
    <row r="313" spans="1:9" ht="20.100000000000001" customHeight="1" x14ac:dyDescent="0.3">
      <c r="A313" s="39" t="s">
        <v>168</v>
      </c>
      <c r="B313" s="22" t="s">
        <v>61</v>
      </c>
      <c r="C313" s="23" t="s">
        <v>144</v>
      </c>
      <c r="D313" s="24">
        <v>55826</v>
      </c>
      <c r="E313" s="24">
        <v>55826</v>
      </c>
      <c r="F313" s="24">
        <v>38904</v>
      </c>
      <c r="G313" s="24">
        <f t="shared" si="8"/>
        <v>16922</v>
      </c>
      <c r="I313" s="6"/>
    </row>
    <row r="314" spans="1:9" ht="20.100000000000001" customHeight="1" x14ac:dyDescent="0.3">
      <c r="A314" s="39" t="s">
        <v>168</v>
      </c>
      <c r="B314" s="22" t="s">
        <v>63</v>
      </c>
      <c r="C314" s="23" t="s">
        <v>145</v>
      </c>
      <c r="D314" s="24">
        <v>233323</v>
      </c>
      <c r="E314" s="24">
        <v>233323</v>
      </c>
      <c r="F314" s="24">
        <v>54372</v>
      </c>
      <c r="G314" s="24">
        <f t="shared" si="8"/>
        <v>178951</v>
      </c>
      <c r="I314" s="6"/>
    </row>
    <row r="315" spans="1:9" ht="20.100000000000001" customHeight="1" x14ac:dyDescent="0.3">
      <c r="A315" s="39" t="s">
        <v>168</v>
      </c>
      <c r="B315" s="22" t="s">
        <v>65</v>
      </c>
      <c r="C315" s="23" t="s">
        <v>58</v>
      </c>
      <c r="D315" s="24">
        <v>86857</v>
      </c>
      <c r="E315" s="24">
        <v>86857</v>
      </c>
      <c r="F315" s="24">
        <v>13201</v>
      </c>
      <c r="G315" s="24">
        <f t="shared" si="8"/>
        <v>73656</v>
      </c>
      <c r="I315" s="6"/>
    </row>
    <row r="316" spans="1:9" ht="20.100000000000001" customHeight="1" x14ac:dyDescent="0.3">
      <c r="A316" s="39" t="s">
        <v>168</v>
      </c>
      <c r="B316" s="22" t="s">
        <v>73</v>
      </c>
      <c r="C316" s="23" t="s">
        <v>146</v>
      </c>
      <c r="D316" s="24">
        <v>1585339</v>
      </c>
      <c r="E316" s="24">
        <v>1585339</v>
      </c>
      <c r="F316" s="24">
        <v>0</v>
      </c>
      <c r="G316" s="24">
        <f t="shared" si="8"/>
        <v>1585339</v>
      </c>
      <c r="I316" s="6"/>
    </row>
    <row r="317" spans="1:9" ht="20.100000000000001" customHeight="1" x14ac:dyDescent="0.3">
      <c r="A317" s="39" t="s">
        <v>168</v>
      </c>
      <c r="B317" s="22" t="s">
        <v>75</v>
      </c>
      <c r="C317" s="23" t="s">
        <v>66</v>
      </c>
      <c r="D317" s="24">
        <v>622612</v>
      </c>
      <c r="E317" s="24">
        <v>622612</v>
      </c>
      <c r="F317" s="24">
        <v>96250</v>
      </c>
      <c r="G317" s="24">
        <f t="shared" si="8"/>
        <v>526362</v>
      </c>
      <c r="I317" s="6"/>
    </row>
    <row r="318" spans="1:9" ht="20.100000000000001" customHeight="1" x14ac:dyDescent="0.3">
      <c r="A318" s="39" t="s">
        <v>168</v>
      </c>
      <c r="B318" s="22" t="s">
        <v>78</v>
      </c>
      <c r="C318" s="23" t="s">
        <v>79</v>
      </c>
      <c r="D318" s="24">
        <v>86485</v>
      </c>
      <c r="E318" s="24">
        <v>86485</v>
      </c>
      <c r="F318" s="24">
        <v>25692</v>
      </c>
      <c r="G318" s="24">
        <f t="shared" si="8"/>
        <v>60793</v>
      </c>
      <c r="I318" s="6"/>
    </row>
    <row r="319" spans="1:9" ht="20.100000000000001" customHeight="1" x14ac:dyDescent="0.3">
      <c r="A319" s="39" t="s">
        <v>168</v>
      </c>
      <c r="B319" s="22" t="s">
        <v>80</v>
      </c>
      <c r="C319" s="23" t="s">
        <v>171</v>
      </c>
      <c r="D319" s="24">
        <v>68099</v>
      </c>
      <c r="E319" s="24">
        <v>68099</v>
      </c>
      <c r="F319" s="24">
        <v>0</v>
      </c>
      <c r="G319" s="24">
        <f t="shared" si="8"/>
        <v>68099</v>
      </c>
      <c r="I319" s="6"/>
    </row>
    <row r="320" spans="1:9" ht="20.100000000000001" customHeight="1" x14ac:dyDescent="0.3">
      <c r="A320" s="39" t="s">
        <v>168</v>
      </c>
      <c r="B320" s="22" t="s">
        <v>82</v>
      </c>
      <c r="C320" s="23" t="s">
        <v>83</v>
      </c>
      <c r="D320" s="24">
        <v>142592</v>
      </c>
      <c r="E320" s="24">
        <v>142592</v>
      </c>
      <c r="F320" s="24">
        <v>35454</v>
      </c>
      <c r="G320" s="24">
        <f t="shared" si="8"/>
        <v>107138</v>
      </c>
      <c r="I320" s="6"/>
    </row>
    <row r="321" spans="1:9" ht="20.100000000000001" customHeight="1" x14ac:dyDescent="0.3">
      <c r="A321" s="39" t="s">
        <v>168</v>
      </c>
      <c r="B321" s="22" t="s">
        <v>84</v>
      </c>
      <c r="C321" s="23" t="s">
        <v>172</v>
      </c>
      <c r="D321" s="24">
        <v>317951</v>
      </c>
      <c r="E321" s="24">
        <v>317951</v>
      </c>
      <c r="F321" s="24">
        <v>23487</v>
      </c>
      <c r="G321" s="24">
        <f t="shared" si="8"/>
        <v>294464</v>
      </c>
      <c r="I321" s="6"/>
    </row>
    <row r="322" spans="1:9" ht="20.100000000000001" customHeight="1" x14ac:dyDescent="0.3">
      <c r="A322" s="39" t="s">
        <v>168</v>
      </c>
      <c r="B322" s="22" t="s">
        <v>86</v>
      </c>
      <c r="C322" s="23" t="s">
        <v>173</v>
      </c>
      <c r="D322" s="24">
        <v>51536</v>
      </c>
      <c r="E322" s="24">
        <v>51536</v>
      </c>
      <c r="F322" s="24">
        <v>257</v>
      </c>
      <c r="G322" s="24">
        <f t="shared" si="8"/>
        <v>51279</v>
      </c>
      <c r="I322" s="6"/>
    </row>
    <row r="323" spans="1:9" ht="20.100000000000001" customHeight="1" x14ac:dyDescent="0.3">
      <c r="A323" s="39" t="s">
        <v>168</v>
      </c>
      <c r="B323" s="22" t="s">
        <v>88</v>
      </c>
      <c r="C323" s="23" t="s">
        <v>174</v>
      </c>
      <c r="D323" s="24">
        <v>411958</v>
      </c>
      <c r="E323" s="24">
        <v>411958</v>
      </c>
      <c r="F323" s="24">
        <v>156393</v>
      </c>
      <c r="G323" s="24">
        <f t="shared" si="8"/>
        <v>255565</v>
      </c>
      <c r="I323" s="6"/>
    </row>
    <row r="324" spans="1:9" ht="20.100000000000001" customHeight="1" x14ac:dyDescent="0.3">
      <c r="A324" s="39" t="s">
        <v>168</v>
      </c>
      <c r="B324" s="22" t="s">
        <v>93</v>
      </c>
      <c r="C324" s="23" t="s">
        <v>94</v>
      </c>
      <c r="D324" s="24">
        <v>85312</v>
      </c>
      <c r="E324" s="24">
        <v>85312</v>
      </c>
      <c r="F324" s="24">
        <v>0</v>
      </c>
      <c r="G324" s="24">
        <f t="shared" si="8"/>
        <v>85312</v>
      </c>
      <c r="I324" s="6"/>
    </row>
    <row r="325" spans="1:9" ht="20.100000000000001" customHeight="1" x14ac:dyDescent="0.3">
      <c r="A325" s="39" t="s">
        <v>168</v>
      </c>
      <c r="B325" s="22" t="s">
        <v>95</v>
      </c>
      <c r="C325" s="23" t="s">
        <v>175</v>
      </c>
      <c r="D325" s="24">
        <v>85312</v>
      </c>
      <c r="E325" s="24">
        <v>85312</v>
      </c>
      <c r="F325" s="24">
        <v>0</v>
      </c>
      <c r="G325" s="24">
        <f t="shared" si="8"/>
        <v>85312</v>
      </c>
      <c r="I325" s="6"/>
    </row>
    <row r="326" spans="1:9" ht="20.100000000000001" customHeight="1" x14ac:dyDescent="0.3">
      <c r="A326" s="39" t="s">
        <v>168</v>
      </c>
      <c r="B326" s="22" t="s">
        <v>97</v>
      </c>
      <c r="C326" s="23" t="s">
        <v>98</v>
      </c>
      <c r="D326" s="24">
        <v>163437</v>
      </c>
      <c r="E326" s="24">
        <v>163437</v>
      </c>
      <c r="F326" s="24">
        <v>19495</v>
      </c>
      <c r="G326" s="24">
        <f t="shared" si="8"/>
        <v>143942</v>
      </c>
      <c r="I326" s="6"/>
    </row>
    <row r="327" spans="1:9" ht="20.100000000000001" customHeight="1" x14ac:dyDescent="0.3">
      <c r="A327" s="39" t="s">
        <v>168</v>
      </c>
      <c r="B327" s="22" t="s">
        <v>101</v>
      </c>
      <c r="C327" s="23" t="s">
        <v>102</v>
      </c>
      <c r="D327" s="24">
        <v>23363</v>
      </c>
      <c r="E327" s="24">
        <v>23363</v>
      </c>
      <c r="F327" s="24">
        <v>5635</v>
      </c>
      <c r="G327" s="24">
        <f t="shared" si="8"/>
        <v>17728</v>
      </c>
      <c r="I327" s="6"/>
    </row>
    <row r="328" spans="1:9" ht="20.100000000000001" customHeight="1" x14ac:dyDescent="0.3">
      <c r="A328" s="39" t="s">
        <v>168</v>
      </c>
      <c r="B328" s="22" t="s">
        <v>105</v>
      </c>
      <c r="C328" s="23" t="s">
        <v>58</v>
      </c>
      <c r="D328" s="24">
        <v>233295</v>
      </c>
      <c r="E328" s="24">
        <v>233295</v>
      </c>
      <c r="F328" s="24">
        <v>0</v>
      </c>
      <c r="G328" s="24">
        <f t="shared" si="8"/>
        <v>233295</v>
      </c>
      <c r="I328" s="6"/>
    </row>
    <row r="329" spans="1:9" ht="20.100000000000001" customHeight="1" x14ac:dyDescent="0.3">
      <c r="A329" s="39" t="s">
        <v>168</v>
      </c>
      <c r="B329" s="22" t="s">
        <v>106</v>
      </c>
      <c r="C329" s="23" t="s">
        <v>107</v>
      </c>
      <c r="D329" s="24">
        <v>480141</v>
      </c>
      <c r="E329" s="24">
        <v>480141</v>
      </c>
      <c r="F329" s="24">
        <v>0</v>
      </c>
      <c r="G329" s="24">
        <f t="shared" si="8"/>
        <v>480141</v>
      </c>
      <c r="I329" s="6"/>
    </row>
    <row r="330" spans="1:9" ht="20.100000000000001" customHeight="1" x14ac:dyDescent="0.3">
      <c r="A330" s="39" t="s">
        <v>168</v>
      </c>
      <c r="B330" s="22" t="s">
        <v>108</v>
      </c>
      <c r="C330" s="23" t="s">
        <v>109</v>
      </c>
      <c r="D330" s="24">
        <v>7113</v>
      </c>
      <c r="E330" s="24">
        <v>7113</v>
      </c>
      <c r="F330" s="24">
        <v>0</v>
      </c>
      <c r="G330" s="24">
        <f t="shared" si="8"/>
        <v>7113</v>
      </c>
      <c r="I330" s="6"/>
    </row>
    <row r="331" spans="1:9" ht="20.100000000000001" customHeight="1" x14ac:dyDescent="0.3">
      <c r="A331" s="39" t="s">
        <v>168</v>
      </c>
      <c r="B331" s="22" t="s">
        <v>110</v>
      </c>
      <c r="C331" s="23" t="s">
        <v>111</v>
      </c>
      <c r="D331" s="24">
        <v>1499078</v>
      </c>
      <c r="E331" s="24">
        <v>1499078</v>
      </c>
      <c r="F331" s="24">
        <v>0</v>
      </c>
      <c r="G331" s="24">
        <f t="shared" si="8"/>
        <v>1499078</v>
      </c>
      <c r="I331" s="6"/>
    </row>
    <row r="332" spans="1:9" ht="20.100000000000001" customHeight="1" x14ac:dyDescent="0.3">
      <c r="A332" s="39" t="s">
        <v>168</v>
      </c>
      <c r="B332" s="22" t="s">
        <v>112</v>
      </c>
      <c r="C332" s="23" t="s">
        <v>113</v>
      </c>
      <c r="D332" s="24">
        <v>160260</v>
      </c>
      <c r="E332" s="24">
        <v>160260</v>
      </c>
      <c r="F332" s="24">
        <v>0</v>
      </c>
      <c r="G332" s="24">
        <f t="shared" si="8"/>
        <v>160260</v>
      </c>
      <c r="I332" s="6"/>
    </row>
    <row r="333" spans="1:9" ht="20.100000000000001" customHeight="1" x14ac:dyDescent="0.3">
      <c r="A333" s="39" t="s">
        <v>168</v>
      </c>
      <c r="B333" s="22" t="s">
        <v>114</v>
      </c>
      <c r="C333" s="23" t="s">
        <v>115</v>
      </c>
      <c r="D333" s="24">
        <v>355010</v>
      </c>
      <c r="E333" s="24">
        <v>355010</v>
      </c>
      <c r="F333" s="24">
        <v>0</v>
      </c>
      <c r="G333" s="24">
        <f t="shared" si="8"/>
        <v>355010</v>
      </c>
      <c r="I333" s="6"/>
    </row>
    <row r="334" spans="1:9" ht="20.100000000000001" customHeight="1" x14ac:dyDescent="0.3">
      <c r="A334" s="39" t="s">
        <v>168</v>
      </c>
      <c r="B334" s="22" t="s">
        <v>118</v>
      </c>
      <c r="C334" s="23" t="s">
        <v>176</v>
      </c>
      <c r="D334" s="24">
        <v>872656</v>
      </c>
      <c r="E334" s="24">
        <v>872656</v>
      </c>
      <c r="F334" s="24">
        <v>0</v>
      </c>
      <c r="G334" s="24">
        <f t="shared" si="8"/>
        <v>872656</v>
      </c>
      <c r="I334" s="6"/>
    </row>
    <row r="335" spans="1:9" customFormat="1" ht="29.25" customHeight="1" x14ac:dyDescent="0.3">
      <c r="A335" s="35"/>
      <c r="B335" s="45" t="s">
        <v>198</v>
      </c>
      <c r="C335" s="46"/>
      <c r="D335" s="47">
        <f>SUM(D292:D334)</f>
        <v>91132112</v>
      </c>
      <c r="E335" s="47">
        <f t="shared" ref="E335:G335" si="9">SUM(E292:E334)</f>
        <v>91132112</v>
      </c>
      <c r="F335" s="47">
        <f t="shared" si="9"/>
        <v>14402030</v>
      </c>
      <c r="G335" s="47">
        <f t="shared" si="9"/>
        <v>76730082</v>
      </c>
      <c r="I335" s="8"/>
    </row>
    <row r="336" spans="1:9" customFormat="1" ht="15" customHeight="1" x14ac:dyDescent="0.3">
      <c r="A336" s="35"/>
      <c r="B336" s="9"/>
      <c r="C336" s="26"/>
      <c r="D336" s="26"/>
      <c r="E336" s="27"/>
      <c r="F336" s="27"/>
    </row>
    <row r="337" spans="1:9" customFormat="1" ht="15" customHeight="1" x14ac:dyDescent="0.3">
      <c r="A337" s="35"/>
      <c r="B337" s="9"/>
      <c r="C337" s="26"/>
      <c r="D337" s="54"/>
      <c r="E337" s="54"/>
      <c r="F337" s="54"/>
    </row>
    <row r="338" spans="1:9" customFormat="1" ht="15" customHeight="1" x14ac:dyDescent="0.3">
      <c r="A338" s="35"/>
      <c r="B338" s="28" t="s">
        <v>204</v>
      </c>
      <c r="C338" s="26"/>
      <c r="D338" s="26"/>
      <c r="E338" s="27"/>
      <c r="F338" s="27"/>
    </row>
    <row r="339" spans="1:9" customFormat="1" ht="15" customHeight="1" x14ac:dyDescent="0.3">
      <c r="A339" s="35"/>
      <c r="B339" s="9"/>
      <c r="C339" s="26"/>
      <c r="D339" s="26"/>
      <c r="E339" s="27"/>
      <c r="F339" s="27"/>
    </row>
    <row r="340" spans="1:9" s="11" customFormat="1" ht="33" customHeight="1" x14ac:dyDescent="0.25">
      <c r="A340" s="38"/>
      <c r="B340" s="42" t="s">
        <v>194</v>
      </c>
      <c r="C340" s="43" t="s">
        <v>0</v>
      </c>
      <c r="D340" s="43" t="s">
        <v>1</v>
      </c>
      <c r="E340" s="44" t="s">
        <v>195</v>
      </c>
      <c r="F340" s="44" t="str">
        <f>+F13</f>
        <v>Ejecución al 30/03/2018</v>
      </c>
      <c r="G340" s="44" t="str">
        <f>+G13</f>
        <v>Saldo</v>
      </c>
    </row>
    <row r="341" spans="1:9" ht="20.100000000000001" customHeight="1" x14ac:dyDescent="0.3">
      <c r="A341" s="39" t="s">
        <v>177</v>
      </c>
      <c r="B341" s="22" t="s">
        <v>3</v>
      </c>
      <c r="C341" s="23" t="s">
        <v>4</v>
      </c>
      <c r="D341" s="24">
        <v>553698651</v>
      </c>
      <c r="E341" s="24">
        <v>553698651</v>
      </c>
      <c r="F341" s="24">
        <v>140198469</v>
      </c>
      <c r="G341" s="24">
        <f t="shared" ref="G341:G398" si="10">+E341-F341</f>
        <v>413500182</v>
      </c>
      <c r="I341" s="6"/>
    </row>
    <row r="342" spans="1:9" ht="20.100000000000001" customHeight="1" x14ac:dyDescent="0.3">
      <c r="A342" s="39" t="s">
        <v>177</v>
      </c>
      <c r="B342" s="22" t="s">
        <v>5</v>
      </c>
      <c r="C342" s="23" t="s">
        <v>6</v>
      </c>
      <c r="D342" s="24">
        <v>46194633</v>
      </c>
      <c r="E342" s="24">
        <v>46194633</v>
      </c>
      <c r="F342" s="24">
        <v>0</v>
      </c>
      <c r="G342" s="24">
        <f t="shared" si="10"/>
        <v>46194633</v>
      </c>
      <c r="I342" s="6"/>
    </row>
    <row r="343" spans="1:9" ht="20.100000000000001" customHeight="1" x14ac:dyDescent="0.3">
      <c r="A343" s="39" t="s">
        <v>177</v>
      </c>
      <c r="B343" s="22" t="s">
        <v>7</v>
      </c>
      <c r="C343" s="23" t="s">
        <v>8</v>
      </c>
      <c r="D343" s="24">
        <v>158539978</v>
      </c>
      <c r="E343" s="24">
        <v>158539978</v>
      </c>
      <c r="F343" s="24">
        <v>36919215</v>
      </c>
      <c r="G343" s="24">
        <f t="shared" si="10"/>
        <v>121620763</v>
      </c>
      <c r="I343" s="6"/>
    </row>
    <row r="344" spans="1:9" ht="20.100000000000001" customHeight="1" x14ac:dyDescent="0.3">
      <c r="A344" s="39" t="s">
        <v>177</v>
      </c>
      <c r="B344" s="22" t="s">
        <v>9</v>
      </c>
      <c r="C344" s="23" t="s">
        <v>10</v>
      </c>
      <c r="D344" s="24">
        <v>29263205</v>
      </c>
      <c r="E344" s="24">
        <v>29263205</v>
      </c>
      <c r="F344" s="24">
        <v>6122177</v>
      </c>
      <c r="G344" s="24">
        <f t="shared" si="10"/>
        <v>23141028</v>
      </c>
      <c r="I344" s="6"/>
    </row>
    <row r="345" spans="1:9" ht="20.100000000000001" customHeight="1" x14ac:dyDescent="0.3">
      <c r="A345" s="39" t="s">
        <v>177</v>
      </c>
      <c r="B345" s="22" t="s">
        <v>19</v>
      </c>
      <c r="C345" s="23" t="s">
        <v>178</v>
      </c>
      <c r="D345" s="24">
        <v>4877352</v>
      </c>
      <c r="E345" s="24">
        <v>4877352</v>
      </c>
      <c r="F345" s="24">
        <v>971382</v>
      </c>
      <c r="G345" s="24">
        <f t="shared" si="10"/>
        <v>3905970</v>
      </c>
      <c r="I345" s="6"/>
    </row>
    <row r="346" spans="1:9" ht="20.100000000000001" customHeight="1" x14ac:dyDescent="0.3">
      <c r="A346" s="39" t="s">
        <v>177</v>
      </c>
      <c r="B346" s="22" t="s">
        <v>21</v>
      </c>
      <c r="C346" s="23" t="s">
        <v>22</v>
      </c>
      <c r="D346" s="24">
        <v>1515598</v>
      </c>
      <c r="E346" s="24">
        <v>1515598</v>
      </c>
      <c r="F346" s="24">
        <v>589170</v>
      </c>
      <c r="G346" s="24">
        <f t="shared" si="10"/>
        <v>926428</v>
      </c>
      <c r="I346" s="6"/>
    </row>
    <row r="347" spans="1:9" ht="20.100000000000001" customHeight="1" x14ac:dyDescent="0.3">
      <c r="A347" s="39" t="s">
        <v>177</v>
      </c>
      <c r="B347" s="22" t="s">
        <v>179</v>
      </c>
      <c r="C347" s="23" t="s">
        <v>180</v>
      </c>
      <c r="D347" s="24">
        <v>734994</v>
      </c>
      <c r="E347" s="24">
        <v>734994</v>
      </c>
      <c r="F347" s="24">
        <v>0</v>
      </c>
      <c r="G347" s="24">
        <f t="shared" si="10"/>
        <v>734994</v>
      </c>
      <c r="I347" s="6"/>
    </row>
    <row r="348" spans="1:9" ht="20.100000000000001" customHeight="1" x14ac:dyDescent="0.3">
      <c r="A348" s="39" t="s">
        <v>177</v>
      </c>
      <c r="B348" s="22" t="s">
        <v>23</v>
      </c>
      <c r="C348" s="23" t="s">
        <v>24</v>
      </c>
      <c r="D348" s="24">
        <v>471906</v>
      </c>
      <c r="E348" s="24">
        <v>471906</v>
      </c>
      <c r="F348" s="24">
        <v>329182</v>
      </c>
      <c r="G348" s="24">
        <f t="shared" si="10"/>
        <v>142724</v>
      </c>
      <c r="I348" s="6"/>
    </row>
    <row r="349" spans="1:9" ht="20.100000000000001" customHeight="1" x14ac:dyDescent="0.3">
      <c r="A349" s="39" t="s">
        <v>177</v>
      </c>
      <c r="B349" s="22" t="s">
        <v>27</v>
      </c>
      <c r="C349" s="23" t="s">
        <v>28</v>
      </c>
      <c r="D349" s="24">
        <v>187424</v>
      </c>
      <c r="E349" s="24">
        <v>187424</v>
      </c>
      <c r="F349" s="24">
        <v>415</v>
      </c>
      <c r="G349" s="24">
        <f t="shared" si="10"/>
        <v>187009</v>
      </c>
      <c r="I349" s="6"/>
    </row>
    <row r="350" spans="1:9" ht="20.100000000000001" customHeight="1" x14ac:dyDescent="0.3">
      <c r="A350" s="39" t="s">
        <v>177</v>
      </c>
      <c r="B350" s="22" t="s">
        <v>29</v>
      </c>
      <c r="C350" s="23" t="s">
        <v>139</v>
      </c>
      <c r="D350" s="24">
        <v>580777</v>
      </c>
      <c r="E350" s="24">
        <v>580777</v>
      </c>
      <c r="F350" s="24">
        <v>133244</v>
      </c>
      <c r="G350" s="24">
        <f t="shared" si="10"/>
        <v>447533</v>
      </c>
      <c r="I350" s="6"/>
    </row>
    <row r="351" spans="1:9" ht="20.100000000000001" customHeight="1" x14ac:dyDescent="0.3">
      <c r="A351" s="39" t="s">
        <v>177</v>
      </c>
      <c r="B351" s="22" t="s">
        <v>31</v>
      </c>
      <c r="C351" s="23" t="s">
        <v>32</v>
      </c>
      <c r="D351" s="24">
        <v>1020789</v>
      </c>
      <c r="E351" s="24">
        <v>1020789</v>
      </c>
      <c r="F351" s="24">
        <v>17760</v>
      </c>
      <c r="G351" s="24">
        <f t="shared" si="10"/>
        <v>1003029</v>
      </c>
      <c r="I351" s="6"/>
    </row>
    <row r="352" spans="1:9" ht="20.100000000000001" customHeight="1" x14ac:dyDescent="0.3">
      <c r="A352" s="39" t="s">
        <v>177</v>
      </c>
      <c r="B352" s="22" t="s">
        <v>33</v>
      </c>
      <c r="C352" s="23" t="s">
        <v>181</v>
      </c>
      <c r="D352" s="24">
        <v>632554</v>
      </c>
      <c r="E352" s="24">
        <v>632554</v>
      </c>
      <c r="F352" s="24">
        <v>261509</v>
      </c>
      <c r="G352" s="24">
        <f t="shared" si="10"/>
        <v>371045</v>
      </c>
      <c r="I352" s="6"/>
    </row>
    <row r="353" spans="1:9" ht="20.100000000000001" customHeight="1" x14ac:dyDescent="0.3">
      <c r="A353" s="39" t="s">
        <v>177</v>
      </c>
      <c r="B353" s="22" t="s">
        <v>35</v>
      </c>
      <c r="C353" s="23" t="s">
        <v>36</v>
      </c>
      <c r="D353" s="24">
        <v>234279</v>
      </c>
      <c r="E353" s="24">
        <v>234279</v>
      </c>
      <c r="F353" s="24">
        <v>61248</v>
      </c>
      <c r="G353" s="24">
        <f t="shared" si="10"/>
        <v>173031</v>
      </c>
      <c r="I353" s="6"/>
    </row>
    <row r="354" spans="1:9" ht="20.100000000000001" customHeight="1" x14ac:dyDescent="0.3">
      <c r="A354" s="39" t="s">
        <v>177</v>
      </c>
      <c r="B354" s="22" t="s">
        <v>182</v>
      </c>
      <c r="C354" s="23" t="s">
        <v>183</v>
      </c>
      <c r="D354" s="24">
        <v>26250</v>
      </c>
      <c r="E354" s="24">
        <v>26250</v>
      </c>
      <c r="F354" s="24">
        <v>0</v>
      </c>
      <c r="G354" s="24">
        <f t="shared" si="10"/>
        <v>26250</v>
      </c>
      <c r="I354" s="6"/>
    </row>
    <row r="355" spans="1:9" ht="20.100000000000001" customHeight="1" x14ac:dyDescent="0.3">
      <c r="A355" s="39" t="s">
        <v>177</v>
      </c>
      <c r="B355" s="22" t="s">
        <v>37</v>
      </c>
      <c r="C355" s="23" t="s">
        <v>160</v>
      </c>
      <c r="D355" s="24">
        <v>187424</v>
      </c>
      <c r="E355" s="24">
        <v>187424</v>
      </c>
      <c r="F355" s="24">
        <v>65835</v>
      </c>
      <c r="G355" s="24">
        <f t="shared" si="10"/>
        <v>121589</v>
      </c>
      <c r="I355" s="6"/>
    </row>
    <row r="356" spans="1:9" ht="20.100000000000001" customHeight="1" x14ac:dyDescent="0.3">
      <c r="A356" s="39" t="s">
        <v>177</v>
      </c>
      <c r="B356" s="22" t="s">
        <v>39</v>
      </c>
      <c r="C356" s="23" t="s">
        <v>40</v>
      </c>
      <c r="D356" s="24">
        <v>93712</v>
      </c>
      <c r="E356" s="24">
        <v>93712</v>
      </c>
      <c r="F356" s="24">
        <v>0</v>
      </c>
      <c r="G356" s="24">
        <f t="shared" si="10"/>
        <v>93712</v>
      </c>
      <c r="I356" s="6"/>
    </row>
    <row r="357" spans="1:9" ht="20.100000000000001" customHeight="1" x14ac:dyDescent="0.3">
      <c r="A357" s="39" t="s">
        <v>177</v>
      </c>
      <c r="B357" s="22" t="s">
        <v>41</v>
      </c>
      <c r="C357" s="23" t="s">
        <v>42</v>
      </c>
      <c r="D357" s="24">
        <v>1595425</v>
      </c>
      <c r="E357" s="24">
        <v>1595425</v>
      </c>
      <c r="F357" s="24">
        <v>797117</v>
      </c>
      <c r="G357" s="24">
        <f t="shared" si="10"/>
        <v>798308</v>
      </c>
      <c r="I357" s="6"/>
    </row>
    <row r="358" spans="1:9" ht="20.100000000000001" customHeight="1" x14ac:dyDescent="0.3">
      <c r="A358" s="39" t="s">
        <v>177</v>
      </c>
      <c r="B358" s="22" t="s">
        <v>43</v>
      </c>
      <c r="C358" s="23" t="s">
        <v>44</v>
      </c>
      <c r="D358" s="24">
        <v>2166867</v>
      </c>
      <c r="E358" s="24">
        <v>2166867</v>
      </c>
      <c r="F358" s="24">
        <v>1280400</v>
      </c>
      <c r="G358" s="24">
        <f t="shared" si="10"/>
        <v>886467</v>
      </c>
      <c r="I358" s="6"/>
    </row>
    <row r="359" spans="1:9" ht="20.100000000000001" customHeight="1" x14ac:dyDescent="0.3">
      <c r="A359" s="39" t="s">
        <v>177</v>
      </c>
      <c r="B359" s="22" t="s">
        <v>45</v>
      </c>
      <c r="C359" s="23" t="s">
        <v>46</v>
      </c>
      <c r="D359" s="24">
        <v>244911</v>
      </c>
      <c r="E359" s="24">
        <v>244911</v>
      </c>
      <c r="F359" s="24">
        <v>110019</v>
      </c>
      <c r="G359" s="24">
        <f t="shared" si="10"/>
        <v>134892</v>
      </c>
      <c r="I359" s="6"/>
    </row>
    <row r="360" spans="1:9" ht="20.100000000000001" customHeight="1" x14ac:dyDescent="0.3">
      <c r="A360" s="39" t="s">
        <v>177</v>
      </c>
      <c r="B360" s="22" t="s">
        <v>47</v>
      </c>
      <c r="C360" s="23" t="s">
        <v>48</v>
      </c>
      <c r="D360" s="24">
        <v>4725</v>
      </c>
      <c r="E360" s="24">
        <v>4725</v>
      </c>
      <c r="F360" s="24">
        <v>886</v>
      </c>
      <c r="G360" s="24">
        <f t="shared" si="10"/>
        <v>3839</v>
      </c>
      <c r="I360" s="6"/>
    </row>
    <row r="361" spans="1:9" ht="20.100000000000001" customHeight="1" x14ac:dyDescent="0.3">
      <c r="A361" s="39" t="s">
        <v>177</v>
      </c>
      <c r="B361" s="22" t="s">
        <v>49</v>
      </c>
      <c r="C361" s="23" t="s">
        <v>50</v>
      </c>
      <c r="D361" s="24">
        <v>1274090</v>
      </c>
      <c r="E361" s="24">
        <v>1274090</v>
      </c>
      <c r="F361" s="24">
        <v>597176</v>
      </c>
      <c r="G361" s="24">
        <f t="shared" si="10"/>
        <v>676914</v>
      </c>
      <c r="I361" s="6"/>
    </row>
    <row r="362" spans="1:9" ht="20.100000000000001" customHeight="1" x14ac:dyDescent="0.3">
      <c r="A362" s="39" t="s">
        <v>177</v>
      </c>
      <c r="B362" s="22" t="s">
        <v>51</v>
      </c>
      <c r="C362" s="23" t="s">
        <v>52</v>
      </c>
      <c r="D362" s="24">
        <v>4351</v>
      </c>
      <c r="E362" s="24">
        <v>4351</v>
      </c>
      <c r="F362" s="24">
        <v>4351</v>
      </c>
      <c r="G362" s="24">
        <f t="shared" si="10"/>
        <v>0</v>
      </c>
      <c r="I362" s="6"/>
    </row>
    <row r="363" spans="1:9" ht="20.100000000000001" customHeight="1" x14ac:dyDescent="0.3">
      <c r="A363" s="39" t="s">
        <v>177</v>
      </c>
      <c r="B363" s="22" t="s">
        <v>142</v>
      </c>
      <c r="C363" s="23" t="s">
        <v>143</v>
      </c>
      <c r="D363" s="24">
        <v>2007553</v>
      </c>
      <c r="E363" s="24">
        <v>2007553</v>
      </c>
      <c r="F363" s="24">
        <v>471100</v>
      </c>
      <c r="G363" s="24">
        <f t="shared" si="10"/>
        <v>1536453</v>
      </c>
      <c r="I363" s="6"/>
    </row>
    <row r="364" spans="1:9" ht="20.100000000000001" customHeight="1" x14ac:dyDescent="0.3">
      <c r="A364" s="39" t="s">
        <v>177</v>
      </c>
      <c r="B364" s="22" t="s">
        <v>53</v>
      </c>
      <c r="C364" s="23" t="s">
        <v>54</v>
      </c>
      <c r="D364" s="24">
        <v>2524319</v>
      </c>
      <c r="E364" s="24">
        <v>2524319</v>
      </c>
      <c r="F364" s="24">
        <v>949276</v>
      </c>
      <c r="G364" s="24">
        <f t="shared" si="10"/>
        <v>1575043</v>
      </c>
      <c r="I364" s="6"/>
    </row>
    <row r="365" spans="1:9" ht="20.100000000000001" customHeight="1" x14ac:dyDescent="0.3">
      <c r="A365" s="39" t="s">
        <v>177</v>
      </c>
      <c r="B365" s="22" t="s">
        <v>55</v>
      </c>
      <c r="C365" s="23" t="s">
        <v>56</v>
      </c>
      <c r="D365" s="24">
        <v>3275814</v>
      </c>
      <c r="E365" s="24">
        <v>3275814</v>
      </c>
      <c r="F365" s="24">
        <v>1434523</v>
      </c>
      <c r="G365" s="24">
        <f t="shared" si="10"/>
        <v>1841291</v>
      </c>
      <c r="I365" s="6"/>
    </row>
    <row r="366" spans="1:9" ht="20.100000000000001" customHeight="1" x14ac:dyDescent="0.3">
      <c r="A366" s="39" t="s">
        <v>177</v>
      </c>
      <c r="B366" s="22" t="s">
        <v>59</v>
      </c>
      <c r="C366" s="23" t="s">
        <v>60</v>
      </c>
      <c r="D366" s="24">
        <v>19727791</v>
      </c>
      <c r="E366" s="24">
        <v>19727791</v>
      </c>
      <c r="F366" s="24">
        <v>4042492</v>
      </c>
      <c r="G366" s="24">
        <f t="shared" si="10"/>
        <v>15685299</v>
      </c>
      <c r="I366" s="6"/>
    </row>
    <row r="367" spans="1:9" ht="20.100000000000001" customHeight="1" x14ac:dyDescent="0.3">
      <c r="A367" s="39" t="s">
        <v>177</v>
      </c>
      <c r="B367" s="22" t="s">
        <v>61</v>
      </c>
      <c r="C367" s="23" t="s">
        <v>144</v>
      </c>
      <c r="D367" s="24">
        <v>1084516</v>
      </c>
      <c r="E367" s="24">
        <v>1084516</v>
      </c>
      <c r="F367" s="24">
        <v>1084516</v>
      </c>
      <c r="G367" s="24">
        <f t="shared" si="10"/>
        <v>0</v>
      </c>
      <c r="I367" s="6"/>
    </row>
    <row r="368" spans="1:9" ht="20.100000000000001" customHeight="1" x14ac:dyDescent="0.3">
      <c r="A368" s="39" t="s">
        <v>177</v>
      </c>
      <c r="B368" s="22" t="s">
        <v>63</v>
      </c>
      <c r="C368" s="23" t="s">
        <v>152</v>
      </c>
      <c r="D368" s="24">
        <v>21514949</v>
      </c>
      <c r="E368" s="24">
        <v>21514949</v>
      </c>
      <c r="F368" s="24">
        <v>6657470</v>
      </c>
      <c r="G368" s="24">
        <f t="shared" si="10"/>
        <v>14857479</v>
      </c>
      <c r="I368" s="6"/>
    </row>
    <row r="369" spans="1:9" ht="20.100000000000001" customHeight="1" x14ac:dyDescent="0.3">
      <c r="A369" s="39" t="s">
        <v>177</v>
      </c>
      <c r="B369" s="22" t="s">
        <v>65</v>
      </c>
      <c r="C369" s="23" t="s">
        <v>58</v>
      </c>
      <c r="D369" s="24">
        <v>1476569</v>
      </c>
      <c r="E369" s="24">
        <v>1476569</v>
      </c>
      <c r="F369" s="24">
        <v>251486</v>
      </c>
      <c r="G369" s="24">
        <f t="shared" si="10"/>
        <v>1225083</v>
      </c>
      <c r="I369" s="6"/>
    </row>
    <row r="370" spans="1:9" ht="20.100000000000001" customHeight="1" x14ac:dyDescent="0.3">
      <c r="A370" s="39" t="s">
        <v>177</v>
      </c>
      <c r="B370" s="22" t="s">
        <v>67</v>
      </c>
      <c r="C370" s="23" t="s">
        <v>184</v>
      </c>
      <c r="D370" s="24">
        <v>1270490</v>
      </c>
      <c r="E370" s="24">
        <v>1270490</v>
      </c>
      <c r="F370" s="24">
        <v>136000</v>
      </c>
      <c r="G370" s="24">
        <f t="shared" si="10"/>
        <v>1134490</v>
      </c>
      <c r="I370" s="6"/>
    </row>
    <row r="371" spans="1:9" ht="20.100000000000001" customHeight="1" x14ac:dyDescent="0.3">
      <c r="A371" s="39" t="s">
        <v>177</v>
      </c>
      <c r="B371" s="22" t="s">
        <v>185</v>
      </c>
      <c r="C371" s="23" t="s">
        <v>186</v>
      </c>
      <c r="D371" s="24">
        <v>1023348</v>
      </c>
      <c r="E371" s="24">
        <v>1023348</v>
      </c>
      <c r="F371" s="24">
        <v>338000</v>
      </c>
      <c r="G371" s="24">
        <f t="shared" si="10"/>
        <v>685348</v>
      </c>
      <c r="I371" s="6"/>
    </row>
    <row r="372" spans="1:9" ht="20.100000000000001" customHeight="1" x14ac:dyDescent="0.3">
      <c r="A372" s="39" t="s">
        <v>177</v>
      </c>
      <c r="B372" s="22" t="s">
        <v>69</v>
      </c>
      <c r="C372" s="23" t="s">
        <v>70</v>
      </c>
      <c r="D372" s="24">
        <v>4326045</v>
      </c>
      <c r="E372" s="24">
        <v>4326045</v>
      </c>
      <c r="F372" s="24">
        <v>2171300</v>
      </c>
      <c r="G372" s="24">
        <f t="shared" si="10"/>
        <v>2154745</v>
      </c>
      <c r="I372" s="6"/>
    </row>
    <row r="373" spans="1:9" ht="20.100000000000001" customHeight="1" x14ac:dyDescent="0.3">
      <c r="A373" s="39" t="s">
        <v>177</v>
      </c>
      <c r="B373" s="22" t="s">
        <v>71</v>
      </c>
      <c r="C373" s="23" t="s">
        <v>187</v>
      </c>
      <c r="D373" s="24">
        <v>1458045</v>
      </c>
      <c r="E373" s="24">
        <v>1458045</v>
      </c>
      <c r="F373" s="24">
        <v>96400</v>
      </c>
      <c r="G373" s="24">
        <f t="shared" si="10"/>
        <v>1361645</v>
      </c>
      <c r="I373" s="6"/>
    </row>
    <row r="374" spans="1:9" ht="20.100000000000001" customHeight="1" x14ac:dyDescent="0.3">
      <c r="A374" s="39" t="s">
        <v>177</v>
      </c>
      <c r="B374" s="22" t="s">
        <v>73</v>
      </c>
      <c r="C374" s="23" t="s">
        <v>188</v>
      </c>
      <c r="D374" s="24">
        <v>947618</v>
      </c>
      <c r="E374" s="24">
        <v>947618</v>
      </c>
      <c r="F374" s="24">
        <v>8600</v>
      </c>
      <c r="G374" s="24">
        <f t="shared" si="10"/>
        <v>939018</v>
      </c>
      <c r="I374" s="6"/>
    </row>
    <row r="375" spans="1:9" ht="20.100000000000001" customHeight="1" x14ac:dyDescent="0.3">
      <c r="A375" s="39" t="s">
        <v>177</v>
      </c>
      <c r="B375" s="22" t="s">
        <v>189</v>
      </c>
      <c r="C375" s="23" t="s">
        <v>190</v>
      </c>
      <c r="D375" s="24">
        <v>4138221</v>
      </c>
      <c r="E375" s="24">
        <v>4138221</v>
      </c>
      <c r="F375" s="24">
        <v>1137900</v>
      </c>
      <c r="G375" s="24">
        <f t="shared" si="10"/>
        <v>3000321</v>
      </c>
      <c r="I375" s="6"/>
    </row>
    <row r="376" spans="1:9" ht="20.100000000000001" customHeight="1" x14ac:dyDescent="0.3">
      <c r="A376" s="39" t="s">
        <v>177</v>
      </c>
      <c r="B376" s="22" t="s">
        <v>75</v>
      </c>
      <c r="C376" s="23" t="s">
        <v>42</v>
      </c>
      <c r="D376" s="24">
        <v>7422288</v>
      </c>
      <c r="E376" s="24">
        <v>7422288</v>
      </c>
      <c r="F376" s="24">
        <v>5095810</v>
      </c>
      <c r="G376" s="24">
        <f t="shared" si="10"/>
        <v>2326478</v>
      </c>
      <c r="I376" s="6"/>
    </row>
    <row r="377" spans="1:9" ht="20.100000000000001" customHeight="1" x14ac:dyDescent="0.3">
      <c r="A377" s="39" t="s">
        <v>177</v>
      </c>
      <c r="B377" s="22" t="s">
        <v>76</v>
      </c>
      <c r="C377" s="23" t="s">
        <v>77</v>
      </c>
      <c r="D377" s="24">
        <v>944894</v>
      </c>
      <c r="E377" s="24">
        <v>944894</v>
      </c>
      <c r="F377" s="24">
        <v>202150</v>
      </c>
      <c r="G377" s="24">
        <f t="shared" si="10"/>
        <v>742744</v>
      </c>
      <c r="I377" s="6"/>
    </row>
    <row r="378" spans="1:9" ht="20.100000000000001" customHeight="1" x14ac:dyDescent="0.3">
      <c r="A378" s="39" t="s">
        <v>177</v>
      </c>
      <c r="B378" s="22" t="s">
        <v>78</v>
      </c>
      <c r="C378" s="23" t="s">
        <v>79</v>
      </c>
      <c r="D378" s="24">
        <v>1470237</v>
      </c>
      <c r="E378" s="24">
        <v>1470237</v>
      </c>
      <c r="F378" s="24">
        <v>428198</v>
      </c>
      <c r="G378" s="24">
        <f t="shared" si="10"/>
        <v>1042039</v>
      </c>
      <c r="I378" s="6"/>
    </row>
    <row r="379" spans="1:9" ht="20.100000000000001" customHeight="1" x14ac:dyDescent="0.3">
      <c r="A379" s="39" t="s">
        <v>177</v>
      </c>
      <c r="B379" s="22" t="s">
        <v>80</v>
      </c>
      <c r="C379" s="23" t="s">
        <v>81</v>
      </c>
      <c r="D379" s="24">
        <v>9942688</v>
      </c>
      <c r="E379" s="24">
        <v>9942688</v>
      </c>
      <c r="F379" s="24">
        <v>1306885</v>
      </c>
      <c r="G379" s="24">
        <f t="shared" si="10"/>
        <v>8635803</v>
      </c>
      <c r="I379" s="6"/>
    </row>
    <row r="380" spans="1:9" ht="20.100000000000001" customHeight="1" x14ac:dyDescent="0.3">
      <c r="A380" s="39" t="s">
        <v>177</v>
      </c>
      <c r="B380" s="22" t="s">
        <v>82</v>
      </c>
      <c r="C380" s="23" t="s">
        <v>83</v>
      </c>
      <c r="D380" s="24">
        <v>2424052</v>
      </c>
      <c r="E380" s="24">
        <v>2424052</v>
      </c>
      <c r="F380" s="24">
        <v>466216</v>
      </c>
      <c r="G380" s="24">
        <f t="shared" si="10"/>
        <v>1957836</v>
      </c>
      <c r="I380" s="6"/>
    </row>
    <row r="381" spans="1:9" ht="20.100000000000001" customHeight="1" x14ac:dyDescent="0.3">
      <c r="A381" s="39" t="s">
        <v>177</v>
      </c>
      <c r="B381" s="22" t="s">
        <v>84</v>
      </c>
      <c r="C381" s="23" t="s">
        <v>172</v>
      </c>
      <c r="D381" s="24">
        <v>7866079</v>
      </c>
      <c r="E381" s="24">
        <v>7866079</v>
      </c>
      <c r="F381" s="24">
        <v>4349960</v>
      </c>
      <c r="G381" s="24">
        <f t="shared" si="10"/>
        <v>3516119</v>
      </c>
      <c r="I381" s="6"/>
    </row>
    <row r="382" spans="1:9" ht="20.100000000000001" customHeight="1" x14ac:dyDescent="0.3">
      <c r="A382" s="39" t="s">
        <v>177</v>
      </c>
      <c r="B382" s="22" t="s">
        <v>86</v>
      </c>
      <c r="C382" s="23" t="s">
        <v>87</v>
      </c>
      <c r="D382" s="24">
        <v>876106</v>
      </c>
      <c r="E382" s="24">
        <v>876106</v>
      </c>
      <c r="F382" s="24">
        <v>38463</v>
      </c>
      <c r="G382" s="24">
        <f t="shared" si="10"/>
        <v>837643</v>
      </c>
      <c r="I382" s="6"/>
    </row>
    <row r="383" spans="1:9" ht="20.100000000000001" customHeight="1" x14ac:dyDescent="0.3">
      <c r="A383" s="39" t="s">
        <v>177</v>
      </c>
      <c r="B383" s="22" t="s">
        <v>88</v>
      </c>
      <c r="C383" s="23" t="s">
        <v>89</v>
      </c>
      <c r="D383" s="24">
        <v>7003281</v>
      </c>
      <c r="E383" s="24">
        <v>7003281</v>
      </c>
      <c r="F383" s="24">
        <v>2614957</v>
      </c>
      <c r="G383" s="24">
        <f t="shared" si="10"/>
        <v>4388324</v>
      </c>
      <c r="I383" s="6"/>
    </row>
    <row r="384" spans="1:9" ht="20.100000000000001" customHeight="1" x14ac:dyDescent="0.3">
      <c r="A384" s="39" t="s">
        <v>177</v>
      </c>
      <c r="B384" s="22" t="s">
        <v>90</v>
      </c>
      <c r="C384" s="23" t="s">
        <v>58</v>
      </c>
      <c r="D384" s="24">
        <v>196873</v>
      </c>
      <c r="E384" s="24">
        <v>196873</v>
      </c>
      <c r="F384" s="24">
        <v>196873</v>
      </c>
      <c r="G384" s="24">
        <f t="shared" si="10"/>
        <v>0</v>
      </c>
      <c r="I384" s="6"/>
    </row>
    <row r="385" spans="1:9" ht="20.100000000000001" customHeight="1" x14ac:dyDescent="0.3">
      <c r="A385" s="39" t="s">
        <v>177</v>
      </c>
      <c r="B385" s="22" t="s">
        <v>91</v>
      </c>
      <c r="C385" s="23" t="s">
        <v>92</v>
      </c>
      <c r="D385" s="24">
        <v>1147116</v>
      </c>
      <c r="E385" s="24">
        <v>1147116</v>
      </c>
      <c r="F385" s="24">
        <v>297455</v>
      </c>
      <c r="G385" s="24">
        <f t="shared" si="10"/>
        <v>849661</v>
      </c>
      <c r="I385" s="6"/>
    </row>
    <row r="386" spans="1:9" ht="20.100000000000001" customHeight="1" x14ac:dyDescent="0.3">
      <c r="A386" s="39" t="s">
        <v>177</v>
      </c>
      <c r="B386" s="22" t="s">
        <v>93</v>
      </c>
      <c r="C386" s="23" t="s">
        <v>94</v>
      </c>
      <c r="D386" s="24">
        <v>127968</v>
      </c>
      <c r="E386" s="24">
        <v>127968</v>
      </c>
      <c r="F386" s="24">
        <v>0</v>
      </c>
      <c r="G386" s="24">
        <f t="shared" si="10"/>
        <v>127968</v>
      </c>
      <c r="I386" s="6"/>
    </row>
    <row r="387" spans="1:9" ht="20.100000000000001" customHeight="1" x14ac:dyDescent="0.3">
      <c r="A387" s="39" t="s">
        <v>177</v>
      </c>
      <c r="B387" s="22" t="s">
        <v>95</v>
      </c>
      <c r="C387" s="23" t="s">
        <v>191</v>
      </c>
      <c r="D387" s="24">
        <v>127968</v>
      </c>
      <c r="E387" s="24">
        <v>127968</v>
      </c>
      <c r="F387" s="24">
        <v>0</v>
      </c>
      <c r="G387" s="24">
        <f t="shared" si="10"/>
        <v>127968</v>
      </c>
      <c r="I387" s="6"/>
    </row>
    <row r="388" spans="1:9" ht="20.100000000000001" customHeight="1" x14ac:dyDescent="0.3">
      <c r="A388" s="39" t="s">
        <v>177</v>
      </c>
      <c r="B388" s="22" t="s">
        <v>97</v>
      </c>
      <c r="C388" s="23" t="s">
        <v>98</v>
      </c>
      <c r="D388" s="24">
        <v>3153568</v>
      </c>
      <c r="E388" s="24">
        <v>3153568</v>
      </c>
      <c r="F388" s="24">
        <v>297485</v>
      </c>
      <c r="G388" s="24">
        <f t="shared" si="10"/>
        <v>2856083</v>
      </c>
      <c r="I388" s="6"/>
    </row>
    <row r="389" spans="1:9" ht="20.100000000000001" customHeight="1" x14ac:dyDescent="0.3">
      <c r="A389" s="39" t="s">
        <v>177</v>
      </c>
      <c r="B389" s="22" t="s">
        <v>99</v>
      </c>
      <c r="C389" s="23" t="s">
        <v>100</v>
      </c>
      <c r="D389" s="24">
        <v>3432571</v>
      </c>
      <c r="E389" s="24">
        <v>3432571</v>
      </c>
      <c r="F389" s="24">
        <v>3432571</v>
      </c>
      <c r="G389" s="24">
        <f t="shared" si="10"/>
        <v>0</v>
      </c>
      <c r="I389" s="6"/>
    </row>
    <row r="390" spans="1:9" ht="20.100000000000001" customHeight="1" x14ac:dyDescent="0.3">
      <c r="A390" s="39" t="s">
        <v>177</v>
      </c>
      <c r="B390" s="22" t="s">
        <v>101</v>
      </c>
      <c r="C390" s="23" t="s">
        <v>156</v>
      </c>
      <c r="D390" s="24">
        <v>397174</v>
      </c>
      <c r="E390" s="24">
        <v>397174</v>
      </c>
      <c r="F390" s="24">
        <v>93910</v>
      </c>
      <c r="G390" s="24">
        <f t="shared" si="10"/>
        <v>303264</v>
      </c>
      <c r="I390" s="6"/>
    </row>
    <row r="391" spans="1:9" ht="20.100000000000001" customHeight="1" x14ac:dyDescent="0.3">
      <c r="A391" s="39" t="s">
        <v>177</v>
      </c>
      <c r="B391" s="22" t="s">
        <v>105</v>
      </c>
      <c r="C391" s="23" t="s">
        <v>58</v>
      </c>
      <c r="D391" s="24">
        <v>7555675</v>
      </c>
      <c r="E391" s="24">
        <v>7555675</v>
      </c>
      <c r="F391" s="24">
        <v>107039</v>
      </c>
      <c r="G391" s="24">
        <f t="shared" si="10"/>
        <v>7448636</v>
      </c>
      <c r="I391" s="6"/>
    </row>
    <row r="392" spans="1:9" ht="20.100000000000001" customHeight="1" x14ac:dyDescent="0.3">
      <c r="A392" s="39" t="s">
        <v>177</v>
      </c>
      <c r="B392" s="22" t="s">
        <v>106</v>
      </c>
      <c r="C392" s="23" t="s">
        <v>107</v>
      </c>
      <c r="D392" s="24">
        <v>1721395</v>
      </c>
      <c r="E392" s="24">
        <v>1721395</v>
      </c>
      <c r="F392" s="24">
        <v>0</v>
      </c>
      <c r="G392" s="24">
        <f t="shared" si="10"/>
        <v>1721395</v>
      </c>
      <c r="I392" s="6"/>
    </row>
    <row r="393" spans="1:9" ht="20.100000000000001" customHeight="1" x14ac:dyDescent="0.3">
      <c r="A393" s="39" t="s">
        <v>177</v>
      </c>
      <c r="B393" s="22" t="s">
        <v>108</v>
      </c>
      <c r="C393" s="23" t="s">
        <v>192</v>
      </c>
      <c r="D393" s="24">
        <v>533490</v>
      </c>
      <c r="E393" s="24">
        <v>533490</v>
      </c>
      <c r="F393" s="24">
        <v>0</v>
      </c>
      <c r="G393" s="24">
        <f t="shared" si="10"/>
        <v>533490</v>
      </c>
      <c r="I393" s="6"/>
    </row>
    <row r="394" spans="1:9" ht="20.100000000000001" customHeight="1" x14ac:dyDescent="0.3">
      <c r="A394" s="39" t="s">
        <v>177</v>
      </c>
      <c r="B394" s="22" t="s">
        <v>110</v>
      </c>
      <c r="C394" s="23" t="s">
        <v>111</v>
      </c>
      <c r="D394" s="24">
        <v>25751069</v>
      </c>
      <c r="E394" s="24">
        <v>25751069</v>
      </c>
      <c r="F394" s="24">
        <v>0</v>
      </c>
      <c r="G394" s="24">
        <f t="shared" si="10"/>
        <v>25751069</v>
      </c>
      <c r="I394" s="6"/>
    </row>
    <row r="395" spans="1:9" ht="20.100000000000001" customHeight="1" x14ac:dyDescent="0.3">
      <c r="A395" s="39" t="s">
        <v>177</v>
      </c>
      <c r="B395" s="22" t="s">
        <v>112</v>
      </c>
      <c r="C395" s="23" t="s">
        <v>113</v>
      </c>
      <c r="D395" s="24">
        <v>1079428</v>
      </c>
      <c r="E395" s="24">
        <v>1079428</v>
      </c>
      <c r="F395" s="24">
        <v>1079428</v>
      </c>
      <c r="G395" s="24">
        <f t="shared" si="10"/>
        <v>0</v>
      </c>
      <c r="I395" s="6"/>
    </row>
    <row r="396" spans="1:9" ht="20.100000000000001" customHeight="1" x14ac:dyDescent="0.3">
      <c r="A396" s="39" t="s">
        <v>177</v>
      </c>
      <c r="B396" s="22" t="s">
        <v>114</v>
      </c>
      <c r="C396" s="23" t="s">
        <v>115</v>
      </c>
      <c r="D396" s="24">
        <v>6035178</v>
      </c>
      <c r="E396" s="24">
        <v>6035178</v>
      </c>
      <c r="F396" s="24">
        <v>4685845</v>
      </c>
      <c r="G396" s="24">
        <f t="shared" si="10"/>
        <v>1349333</v>
      </c>
      <c r="I396" s="6"/>
    </row>
    <row r="397" spans="1:9" ht="20.100000000000001" customHeight="1" x14ac:dyDescent="0.3">
      <c r="A397" s="39" t="s">
        <v>177</v>
      </c>
      <c r="B397" s="22" t="s">
        <v>116</v>
      </c>
      <c r="C397" s="23" t="s">
        <v>117</v>
      </c>
      <c r="D397" s="24">
        <v>12074659</v>
      </c>
      <c r="E397" s="24">
        <v>12074659</v>
      </c>
      <c r="F397" s="24">
        <v>3864</v>
      </c>
      <c r="G397" s="24">
        <f t="shared" si="10"/>
        <v>12070795</v>
      </c>
      <c r="I397" s="6"/>
    </row>
    <row r="398" spans="1:9" ht="20.100000000000001" customHeight="1" x14ac:dyDescent="0.3">
      <c r="A398" s="39" t="s">
        <v>177</v>
      </c>
      <c r="B398" s="22" t="s">
        <v>118</v>
      </c>
      <c r="C398" s="23" t="s">
        <v>193</v>
      </c>
      <c r="D398" s="24">
        <v>16145767</v>
      </c>
      <c r="E398" s="24">
        <v>16145767</v>
      </c>
      <c r="F398" s="24">
        <v>3762717</v>
      </c>
      <c r="G398" s="24">
        <f t="shared" si="10"/>
        <v>12383050</v>
      </c>
      <c r="I398" s="6"/>
    </row>
    <row r="399" spans="1:9" customFormat="1" ht="24" customHeight="1" x14ac:dyDescent="0.3">
      <c r="A399" s="35"/>
      <c r="B399" s="45" t="s">
        <v>198</v>
      </c>
      <c r="C399" s="46"/>
      <c r="D399" s="47">
        <f>SUM(D341:D398)</f>
        <v>985754697</v>
      </c>
      <c r="E399" s="47">
        <f>SUM(E341:E398)</f>
        <v>985754697</v>
      </c>
      <c r="F399" s="47">
        <f>SUM(F341:F398)</f>
        <v>235698444</v>
      </c>
      <c r="G399" s="47">
        <f>SUM(G341:G398)</f>
        <v>750056253</v>
      </c>
      <c r="I399" s="8"/>
    </row>
    <row r="400" spans="1:9" customFormat="1" ht="15" customHeight="1" x14ac:dyDescent="0.25">
      <c r="A400" s="35"/>
      <c r="B400" s="21"/>
      <c r="C400" s="29"/>
      <c r="D400" s="29"/>
      <c r="E400" s="30"/>
      <c r="F400" s="30"/>
    </row>
    <row r="401" spans="1:9" customFormat="1" ht="15" customHeight="1" thickBot="1" x14ac:dyDescent="0.3">
      <c r="A401" s="35"/>
      <c r="B401" s="21"/>
      <c r="C401" s="29"/>
      <c r="D401" s="55"/>
      <c r="E401" s="55"/>
      <c r="F401" s="55"/>
    </row>
    <row r="402" spans="1:9" customFormat="1" ht="26.25" customHeight="1" thickBot="1" x14ac:dyDescent="0.3">
      <c r="A402" s="35"/>
      <c r="B402" s="48" t="s">
        <v>205</v>
      </c>
      <c r="C402" s="49"/>
      <c r="D402" s="50">
        <f>+D399+D335+D233+D184+D137+D81+D286</f>
        <v>4104214318</v>
      </c>
      <c r="E402" s="50">
        <f>+E399+E335+E233+E184+E137+E81+E286</f>
        <v>4104214318</v>
      </c>
      <c r="F402" s="50">
        <f>+F399+F335+F233+F184+F137+F81+F286</f>
        <v>869580800</v>
      </c>
      <c r="G402" s="50">
        <f>+G399+G335+G233+G184+G137+G81+G286</f>
        <v>3234633518</v>
      </c>
    </row>
    <row r="403" spans="1:9" customFormat="1" ht="15" customHeight="1" x14ac:dyDescent="0.25">
      <c r="A403" s="35"/>
      <c r="B403" s="21"/>
      <c r="C403" s="29"/>
      <c r="D403" s="29"/>
      <c r="E403" s="30"/>
      <c r="F403" s="30"/>
      <c r="G403" s="34"/>
    </row>
    <row r="404" spans="1:9" customFormat="1" ht="15" customHeight="1" x14ac:dyDescent="0.25">
      <c r="A404" s="35"/>
      <c r="B404" s="31" t="s">
        <v>197</v>
      </c>
      <c r="C404" s="29"/>
      <c r="D404" s="29"/>
      <c r="E404" s="30"/>
      <c r="F404" s="30"/>
      <c r="G404" s="34"/>
    </row>
    <row r="405" spans="1:9" customFormat="1" ht="15" customHeight="1" x14ac:dyDescent="0.25">
      <c r="A405" s="35"/>
      <c r="B405" s="31" t="s">
        <v>206</v>
      </c>
      <c r="C405" s="29"/>
      <c r="D405" s="29"/>
      <c r="E405" s="30"/>
      <c r="F405" s="30"/>
    </row>
    <row r="406" spans="1:9" s="11" customFormat="1" ht="33" customHeight="1" x14ac:dyDescent="0.25">
      <c r="A406" s="38"/>
      <c r="B406" s="42" t="s">
        <v>194</v>
      </c>
      <c r="C406" s="43" t="s">
        <v>0</v>
      </c>
      <c r="D406" s="43" t="s">
        <v>1</v>
      </c>
      <c r="E406" s="44" t="s">
        <v>195</v>
      </c>
      <c r="F406" s="44" t="str">
        <f>+F13</f>
        <v>Ejecución al 30/03/2018</v>
      </c>
      <c r="G406" s="44" t="str">
        <f>+G13</f>
        <v>Saldo</v>
      </c>
    </row>
    <row r="407" spans="1:9" customFormat="1" ht="15" customHeight="1" x14ac:dyDescent="0.3">
      <c r="A407" s="35"/>
      <c r="B407" s="22" t="s">
        <v>73</v>
      </c>
      <c r="C407" s="23" t="s">
        <v>207</v>
      </c>
      <c r="D407" s="32">
        <v>25000000</v>
      </c>
      <c r="E407" s="32">
        <v>25000000</v>
      </c>
      <c r="F407" s="24">
        <v>0</v>
      </c>
      <c r="G407" s="24">
        <f t="shared" ref="G407" si="11">+E407-F407</f>
        <v>25000000</v>
      </c>
    </row>
    <row r="408" spans="1:9" customFormat="1" ht="24.75" customHeight="1" x14ac:dyDescent="0.3">
      <c r="A408" s="35"/>
      <c r="B408" s="45" t="s">
        <v>198</v>
      </c>
      <c r="C408" s="46"/>
      <c r="D408" s="52">
        <f>SUM(D407)</f>
        <v>25000000</v>
      </c>
      <c r="E408" s="52">
        <f t="shared" ref="E408:G408" si="12">SUM(E407)</f>
        <v>25000000</v>
      </c>
      <c r="F408" s="52">
        <f t="shared" si="12"/>
        <v>0</v>
      </c>
      <c r="G408" s="52">
        <f t="shared" si="12"/>
        <v>25000000</v>
      </c>
    </row>
    <row r="409" spans="1:9" customFormat="1" ht="15" customHeight="1" x14ac:dyDescent="0.3">
      <c r="A409" s="35"/>
      <c r="B409" s="10"/>
      <c r="C409" s="26"/>
      <c r="D409" s="26"/>
      <c r="E409" s="33"/>
      <c r="F409" s="33"/>
    </row>
    <row r="410" spans="1:9" customFormat="1" ht="15" customHeight="1" thickBot="1" x14ac:dyDescent="0.35">
      <c r="A410" s="35"/>
      <c r="B410" s="10"/>
      <c r="C410" s="26"/>
      <c r="D410" s="26"/>
      <c r="E410" s="33"/>
      <c r="F410" s="33"/>
    </row>
    <row r="411" spans="1:9" customFormat="1" ht="35.25" customHeight="1" thickBot="1" x14ac:dyDescent="0.3">
      <c r="A411" s="35"/>
      <c r="B411" s="48" t="s">
        <v>208</v>
      </c>
      <c r="C411" s="53"/>
      <c r="D411" s="50">
        <f>+D408+D402</f>
        <v>4129214318</v>
      </c>
      <c r="E411" s="50">
        <f t="shared" ref="E411:G411" si="13">+E408+E402</f>
        <v>4129214318</v>
      </c>
      <c r="F411" s="50">
        <f t="shared" si="13"/>
        <v>869580800</v>
      </c>
      <c r="G411" s="51">
        <f t="shared" si="13"/>
        <v>3259633518</v>
      </c>
      <c r="I411" s="8"/>
    </row>
    <row r="412" spans="1:9" s="3" customFormat="1" ht="20.100000000000001" customHeight="1" x14ac:dyDescent="0.25">
      <c r="A412" s="40"/>
      <c r="D412" s="4"/>
      <c r="E412" s="7"/>
      <c r="F412" s="7"/>
      <c r="G412" s="7"/>
      <c r="I412" s="8"/>
    </row>
    <row r="413" spans="1:9" ht="20.100000000000001" customHeight="1" x14ac:dyDescent="0.25">
      <c r="I413" s="2"/>
    </row>
  </sheetData>
  <sheetProtection password="C45A" sheet="1" objects="1" scenarios="1"/>
  <mergeCells count="1">
    <mergeCell ref="E3:F4"/>
  </mergeCells>
  <pageMargins left="0.94488188976377963" right="0.23622047244094491" top="0.47244094488188981" bottom="0.47" header="0.35433070866141736" footer="0.19685039370078741"/>
  <pageSetup paperSize="9" scale="6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Jur 7</vt:lpstr>
      <vt:lpstr>'Jur 7'!Títulos_a_imprimir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mpagadizabal</dc:creator>
  <cp:lastModifiedBy>mpagadizabal</cp:lastModifiedBy>
  <cp:lastPrinted>2018-04-06T17:58:27Z</cp:lastPrinted>
  <dcterms:created xsi:type="dcterms:W3CDTF">2018-01-26T14:31:50Z</dcterms:created>
  <dcterms:modified xsi:type="dcterms:W3CDTF">2018-04-11T17:44:44Z</dcterms:modified>
</cp:coreProperties>
</file>