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50" windowWidth="12915" windowHeight="12465"/>
  </bookViews>
  <sheets>
    <sheet name="Jur7" sheetId="4" r:id="rId1"/>
  </sheets>
  <definedNames>
    <definedName name="_xlnm._FilterDatabase" localSheetId="0" hidden="1">'Jur7'!$B$12:$F$381</definedName>
  </definedNames>
  <calcPr calcId="145621"/>
</workbook>
</file>

<file path=xl/calcChain.xml><?xml version="1.0" encoding="utf-8"?>
<calcChain xmlns="http://schemas.openxmlformats.org/spreadsheetml/2006/main">
  <c r="E390" i="4" l="1"/>
  <c r="D384" i="4"/>
  <c r="F381" i="4"/>
  <c r="E381" i="4"/>
  <c r="D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E347" i="4"/>
  <c r="F347" i="4" s="1"/>
  <c r="E326" i="4"/>
  <c r="E320" i="4"/>
  <c r="D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E281" i="4"/>
  <c r="E275" i="4"/>
  <c r="D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E234" i="4"/>
  <c r="E228" i="4"/>
  <c r="D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E184" i="4"/>
  <c r="D184" i="4"/>
  <c r="E188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E130" i="4"/>
  <c r="E126" i="4"/>
  <c r="D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E80" i="4"/>
  <c r="E74" i="4"/>
  <c r="D74" i="4"/>
  <c r="F73" i="4"/>
  <c r="F72" i="4"/>
  <c r="F71" i="4"/>
  <c r="F70" i="4"/>
  <c r="F69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13" i="4"/>
  <c r="F320" i="4" l="1"/>
  <c r="F275" i="4"/>
  <c r="F184" i="4"/>
  <c r="F126" i="4"/>
  <c r="F74" i="4"/>
  <c r="E392" i="4" l="1"/>
  <c r="D392" i="4"/>
  <c r="D395" i="4" l="1"/>
  <c r="E384" i="4"/>
  <c r="E395" i="4" s="1"/>
  <c r="F391" i="4" l="1"/>
  <c r="F392" i="4" s="1"/>
  <c r="F189" i="4"/>
  <c r="F228" i="4" s="1"/>
  <c r="F384" i="4" l="1"/>
  <c r="F395" i="4" s="1"/>
</calcChain>
</file>

<file path=xl/sharedStrings.xml><?xml version="1.0" encoding="utf-8"?>
<sst xmlns="http://schemas.openxmlformats.org/spreadsheetml/2006/main" count="717" uniqueCount="212">
  <si>
    <t>Cuenta</t>
  </si>
  <si>
    <t>Concepto</t>
  </si>
  <si>
    <t>1.1.1</t>
  </si>
  <si>
    <t>Retribucion del Cargo PP</t>
  </si>
  <si>
    <t>1.1.4</t>
  </si>
  <si>
    <t>SAC PP</t>
  </si>
  <si>
    <t>1.1.6</t>
  </si>
  <si>
    <t>Contribuciones Patronales PP</t>
  </si>
  <si>
    <t>1.1.7</t>
  </si>
  <si>
    <t>Complementos PP</t>
  </si>
  <si>
    <t>1.2.1</t>
  </si>
  <si>
    <t>1.2.4</t>
  </si>
  <si>
    <t>SAC PT</t>
  </si>
  <si>
    <t>1.2.6</t>
  </si>
  <si>
    <t>Contribuciones Patronales PT</t>
  </si>
  <si>
    <t>1.2.7</t>
  </si>
  <si>
    <t>1.4.1</t>
  </si>
  <si>
    <t>3.2.1</t>
  </si>
  <si>
    <t>Alquiler de edificios y locales</t>
  </si>
  <si>
    <t>3.2.4</t>
  </si>
  <si>
    <t>Alquiler de fotocopiadoras</t>
  </si>
  <si>
    <t>3.3.1</t>
  </si>
  <si>
    <t xml:space="preserve">Mant. y reparacion de edificios y locales </t>
  </si>
  <si>
    <t>3.3.3</t>
  </si>
  <si>
    <t>3.3.5</t>
  </si>
  <si>
    <t>3.3.9</t>
  </si>
  <si>
    <t>Otros NEP</t>
  </si>
  <si>
    <t>3.5.4</t>
  </si>
  <si>
    <t>3.5.5</t>
  </si>
  <si>
    <t>Comisiones y gastos bancarios</t>
  </si>
  <si>
    <t>3.5.7</t>
  </si>
  <si>
    <t>Serv. de acceso a internet  y streaming</t>
  </si>
  <si>
    <t>3.5.8</t>
  </si>
  <si>
    <t xml:space="preserve">Serv. de vigilancia </t>
  </si>
  <si>
    <t>3.9.2</t>
  </si>
  <si>
    <t xml:space="preserve">Servicios de comidas, viandas y refrigerios </t>
  </si>
  <si>
    <t>3.1.1</t>
  </si>
  <si>
    <t>Energia Electrica</t>
  </si>
  <si>
    <t>3.1.4</t>
  </si>
  <si>
    <t>3.1.5</t>
  </si>
  <si>
    <t>Correos y telegrafos</t>
  </si>
  <si>
    <t>3.4.2</t>
  </si>
  <si>
    <t>4.3.4</t>
  </si>
  <si>
    <t>Equipo de comunicacion y señalamiento</t>
  </si>
  <si>
    <t>4.3.6</t>
  </si>
  <si>
    <t>Equipo para computacion</t>
  </si>
  <si>
    <t>4.3.7</t>
  </si>
  <si>
    <t>Equipo de oficina y moblaje</t>
  </si>
  <si>
    <t>4.4.1</t>
  </si>
  <si>
    <t>Equipo de seguridad</t>
  </si>
  <si>
    <t>Retribucion del Cargo PT</t>
  </si>
  <si>
    <t>Asignaciones Familiares</t>
  </si>
  <si>
    <t>Mantenimiento y reparacion de maquinarias y equipo</t>
  </si>
  <si>
    <t>Limpieza aseo y fumigacion</t>
  </si>
  <si>
    <t>3.5.6</t>
  </si>
  <si>
    <t>3.1.2</t>
  </si>
  <si>
    <t>3.1.3</t>
  </si>
  <si>
    <t>Gas</t>
  </si>
  <si>
    <t>Telefonos, telex y telefax</t>
  </si>
  <si>
    <t>Equipo de Seguridad</t>
  </si>
  <si>
    <t>Sistemas informaticos y de registro</t>
  </si>
  <si>
    <t>3.9.1</t>
  </si>
  <si>
    <t>Servicios de ceremonial</t>
  </si>
  <si>
    <t>Agua</t>
  </si>
  <si>
    <t xml:space="preserve">Correos y telegrafos </t>
  </si>
  <si>
    <t>Asignaciones familiares</t>
  </si>
  <si>
    <t>Limpieza, aseo y fumigacion</t>
  </si>
  <si>
    <t>Primas y gastos de seguros</t>
  </si>
  <si>
    <t xml:space="preserve">Comisiones y gastos bancarios </t>
  </si>
  <si>
    <t xml:space="preserve">Complementos PT </t>
  </si>
  <si>
    <t>2.1.1</t>
  </si>
  <si>
    <t>Alimentos para personas</t>
  </si>
  <si>
    <t>2.3.1</t>
  </si>
  <si>
    <t>Papel y Carton de Oficina</t>
  </si>
  <si>
    <t>2.3.5</t>
  </si>
  <si>
    <t>Libros, revistas y periodicos</t>
  </si>
  <si>
    <t>2.5.2</t>
  </si>
  <si>
    <t>Productos farmaceuticos y medicinales</t>
  </si>
  <si>
    <t>2.5.6</t>
  </si>
  <si>
    <t>Combustibles y Lubricantes</t>
  </si>
  <si>
    <t>2.9.1</t>
  </si>
  <si>
    <t>Elementos de limpieza</t>
  </si>
  <si>
    <t>2.9.2</t>
  </si>
  <si>
    <t>Utiles de escritorio, oficina y enseñanza</t>
  </si>
  <si>
    <t>2.9.6</t>
  </si>
  <si>
    <t>Repuestos y accesorios</t>
  </si>
  <si>
    <t>Otros N.E.P.</t>
  </si>
  <si>
    <t>3.2.3</t>
  </si>
  <si>
    <t>Alquiler de equipos de computacion</t>
  </si>
  <si>
    <t>3.3.2</t>
  </si>
  <si>
    <t>mantenimiento y reparacion de maquinarias y equipo</t>
  </si>
  <si>
    <t xml:space="preserve">Limpieza aseo y fumigacion </t>
  </si>
  <si>
    <t>3.5.1</t>
  </si>
  <si>
    <t>Transporte y almacenamiento</t>
  </si>
  <si>
    <t>3.5.3</t>
  </si>
  <si>
    <t>Imprenta publicaciones y reproducciones</t>
  </si>
  <si>
    <t>Sistemas informáticos y de registro</t>
  </si>
  <si>
    <t>3.5.9</t>
  </si>
  <si>
    <t>3.6.1</t>
  </si>
  <si>
    <t>Publicidad y propaganda</t>
  </si>
  <si>
    <t>3.7.1</t>
  </si>
  <si>
    <t>Pasajes</t>
  </si>
  <si>
    <t>3.7.2</t>
  </si>
  <si>
    <t>Viaticos</t>
  </si>
  <si>
    <t>3.7.8</t>
  </si>
  <si>
    <t>Movilidad</t>
  </si>
  <si>
    <t>3.8.6</t>
  </si>
  <si>
    <t>Juicios y Mediaciones</t>
  </si>
  <si>
    <t>Servicios de comidas, viandas y refrigerios</t>
  </si>
  <si>
    <t>3.9.6</t>
  </si>
  <si>
    <t xml:space="preserve">Serv de consultoria </t>
  </si>
  <si>
    <t>3.9.9</t>
  </si>
  <si>
    <t>3.4.1</t>
  </si>
  <si>
    <t>Estudios, investigaciones y proyectos de factibili</t>
  </si>
  <si>
    <t>Medicos Sanitarios</t>
  </si>
  <si>
    <t>3.4.3</t>
  </si>
  <si>
    <t>Juridicos</t>
  </si>
  <si>
    <t>3.4.4</t>
  </si>
  <si>
    <t>Contabilidad y Auditoria</t>
  </si>
  <si>
    <t>3.4.5</t>
  </si>
  <si>
    <t>De Capacitación</t>
  </si>
  <si>
    <t>3.4.9</t>
  </si>
  <si>
    <t>4.3.2</t>
  </si>
  <si>
    <t>Equipo de transporte, tracción y elevación</t>
  </si>
  <si>
    <t>4.3.3</t>
  </si>
  <si>
    <t>Equipo de comunicación y señalamiento</t>
  </si>
  <si>
    <t>4.3.5</t>
  </si>
  <si>
    <t>Equipo educacional, cultural y recreativo</t>
  </si>
  <si>
    <t>4.8.1</t>
  </si>
  <si>
    <t xml:space="preserve">Programas de Computacion </t>
  </si>
  <si>
    <t>5.1.6</t>
  </si>
  <si>
    <t>Transferencias para act cientificas y academicas</t>
  </si>
  <si>
    <t>4.2.1 B</t>
  </si>
  <si>
    <t xml:space="preserve">Obra Edificio Beruti (obra Nº 51) </t>
  </si>
  <si>
    <t>4.2.1 Bo</t>
  </si>
  <si>
    <t xml:space="preserve">Obra en edificio Bolivar 177 (Nº 58) </t>
  </si>
  <si>
    <t>4.2.1 Bz</t>
  </si>
  <si>
    <t>Obra edificio Beazley (obra Nº 52)</t>
  </si>
  <si>
    <t>4.2.1 CJ</t>
  </si>
  <si>
    <t xml:space="preserve">Obra Nuevo Edificio Ciudad Judicial (obra Nº 59) </t>
  </si>
  <si>
    <t>4.2.1 JR</t>
  </si>
  <si>
    <t>Obra en edificio Julio A Roca (obra Nº 57)</t>
  </si>
  <si>
    <t>4.2.1 T</t>
  </si>
  <si>
    <t>Obra en edificio Tacuari 138 (obra Nº 56)</t>
  </si>
  <si>
    <t>De Capacitación - RECURSOS PROPIOS</t>
  </si>
  <si>
    <t xml:space="preserve">Elementos de limpieza </t>
  </si>
  <si>
    <t>Utiles de escritorio, oficina y enseñanzas</t>
  </si>
  <si>
    <t xml:space="preserve">Repuestos y accesorios </t>
  </si>
  <si>
    <t xml:space="preserve">Alquiler de fotocopiadoras </t>
  </si>
  <si>
    <t>Primas y gastos de seguro</t>
  </si>
  <si>
    <t>3.9.8</t>
  </si>
  <si>
    <t>Premios y Reconocimientos</t>
  </si>
  <si>
    <t>Telefonos, telex y fax</t>
  </si>
  <si>
    <t>Correos y Telegrafos</t>
  </si>
  <si>
    <t>Medicos y Sanitarios</t>
  </si>
  <si>
    <t>De capacitacion</t>
  </si>
  <si>
    <t>Programas de computacion</t>
  </si>
  <si>
    <t>5.1.3</t>
  </si>
  <si>
    <t>Becas y otros subsidios</t>
  </si>
  <si>
    <t xml:space="preserve">Asignaciones familiares </t>
  </si>
  <si>
    <t>2.3.3</t>
  </si>
  <si>
    <t>Productos de artes graficas</t>
  </si>
  <si>
    <t>3.2.9</t>
  </si>
  <si>
    <t>Imprenta, publicaciones y reproducciones</t>
  </si>
  <si>
    <t>Energia electrica</t>
  </si>
  <si>
    <t>Medicos y sanitarios</t>
  </si>
  <si>
    <t>3.4.7</t>
  </si>
  <si>
    <t>Artisticos, culturales y recreativos</t>
  </si>
  <si>
    <t>4.5.1</t>
  </si>
  <si>
    <t>Libros, revistas y otros elementos de coleccion</t>
  </si>
  <si>
    <t>4.5.2</t>
  </si>
  <si>
    <t>Obras de Arte</t>
  </si>
  <si>
    <t>Combustibles y lubricantes</t>
  </si>
  <si>
    <t>Imprenta Publicaciones y reproducciones</t>
  </si>
  <si>
    <t>Primas y Gastos de seguros</t>
  </si>
  <si>
    <t xml:space="preserve">Sistemas informáticos y de registro </t>
  </si>
  <si>
    <t xml:space="preserve">Productos farmaceuticos y medicinales </t>
  </si>
  <si>
    <t>Elementos de Limpieza</t>
  </si>
  <si>
    <t xml:space="preserve">Imprenta publicaciones y reproducciones </t>
  </si>
  <si>
    <t xml:space="preserve">Correos y Telegrafos </t>
  </si>
  <si>
    <t>Equipos de Comunicacion y Señalamieto</t>
  </si>
  <si>
    <t>Mant. y reparacion de edificios y locales</t>
  </si>
  <si>
    <t>Imprenta, Publicaciones y Reproduccones</t>
  </si>
  <si>
    <t>Serv. de acceso a internet y Straming</t>
  </si>
  <si>
    <t>Serv. de vigilancia</t>
  </si>
  <si>
    <t>Otros N.E.P</t>
  </si>
  <si>
    <t>Programas de Computacion</t>
  </si>
  <si>
    <t xml:space="preserve">Mantenimiento y reparacion de vehiculos </t>
  </si>
  <si>
    <t xml:space="preserve">Viaticos </t>
  </si>
  <si>
    <t>Estudios, investigaciones y proyrctos de fact</t>
  </si>
  <si>
    <t>Contabilidad y auditoria</t>
  </si>
  <si>
    <t>De Capacitacion</t>
  </si>
  <si>
    <t>3.4.6</t>
  </si>
  <si>
    <t>De Informatica y Sistemas Computariz</t>
  </si>
  <si>
    <t>Equipo Sanitario y de Laboratorio</t>
  </si>
  <si>
    <t>JURISDICCIÓN 7 CONSEJO DE LA MAGISTRATURA DE LA CABA</t>
  </si>
  <si>
    <t>PROGRAMA 16 - ACTIVIDADES ESPECÍFICAS DEL CONSEJO DE LA MAGISTRATURA</t>
  </si>
  <si>
    <t>Credito Vigente</t>
  </si>
  <si>
    <t>Saldo</t>
  </si>
  <si>
    <t xml:space="preserve">       “2014 – Año de las letras argentinas"</t>
  </si>
  <si>
    <t>Total</t>
  </si>
  <si>
    <t>SUBPROGRAMA 16.1 - CENTRO FORMACION JUDICIAL</t>
  </si>
  <si>
    <t>SUBPROGRAMA 16.2 - PLANIFICACIÓN Y GESTIÓN DE POLÍTICA JUDICIAL</t>
  </si>
  <si>
    <t>PROGRAMA 17 - JUSTICIA CONTENCIOSO, ADMINISTRATIVO Y TRIBUTARIA</t>
  </si>
  <si>
    <t>PROGRAMA 18 - JUSTICIA PENAL CONTRAVENCIONAL Y DE FALTAS</t>
  </si>
  <si>
    <t>PROGRAMA 19 - METODOS ALTERNATIVOS DE SOLUCION DE CONFLICTOS Y JUSTICIA VECINAL</t>
  </si>
  <si>
    <t>PROGRAMA 20 - ACTIVIDADES COMUNES Y OPERATIVAS DEL PODER  JUDICIAL</t>
  </si>
  <si>
    <t>Total Jurisdicción 7 - FF 11</t>
  </si>
  <si>
    <t>Fuente de Financiación 13 - RECURSOS PROPIOS</t>
  </si>
  <si>
    <t>Total Jurisdicción 7 - FF 11 + 13</t>
  </si>
  <si>
    <t>PRESUPUESTO 2014 - Ejecución al 31/03/2014</t>
  </si>
  <si>
    <t>Ejecución al 31-03-2014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</si>
</sst>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,##0.00_ ;[Red]\-#,##0.00\ "/>
    <numFmt numFmtId="165" formatCode="#,##0_ ;\-#,##0\ "/>
    <numFmt numFmtId="166" formatCode="#,##0_ ;[Red]\-#,##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</font>
    <font>
      <sz val="10"/>
      <color theme="1"/>
      <name val="Bookman Old Style"/>
      <family val="1"/>
    </font>
    <font>
      <i/>
      <sz val="9"/>
      <name val="Arial"/>
      <family val="2"/>
    </font>
    <font>
      <sz val="9"/>
      <name val="Arial"/>
      <family val="2"/>
    </font>
    <font>
      <b/>
      <u/>
      <sz val="10"/>
      <name val="Bookman Old Style"/>
      <family val="1"/>
    </font>
    <font>
      <sz val="10"/>
      <name val="Bookman Old Style"/>
      <family val="1"/>
    </font>
    <font>
      <sz val="10"/>
      <color indexed="8"/>
      <name val="Bookman Old Style"/>
      <family val="1"/>
    </font>
    <font>
      <sz val="11"/>
      <color theme="1"/>
      <name val="Bookman Old Style"/>
      <family val="1"/>
    </font>
    <font>
      <b/>
      <sz val="10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color indexed="8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0" fillId="0" borderId="0" xfId="0" applyFill="1" applyBorder="1"/>
    <xf numFmtId="0" fontId="3" fillId="0" borderId="0" xfId="0" applyFont="1"/>
    <xf numFmtId="0" fontId="3" fillId="0" borderId="0" xfId="0" applyFont="1" applyAlignment="1"/>
    <xf numFmtId="16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8" fillId="2" borderId="1" xfId="2" applyNumberFormat="1" applyFont="1" applyFill="1" applyBorder="1" applyAlignment="1">
      <alignment horizontal="center" vertical="center" wrapText="1"/>
    </xf>
    <xf numFmtId="164" fontId="8" fillId="2" borderId="1" xfId="2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8" fillId="0" borderId="0" xfId="2" applyFont="1" applyFill="1" applyBorder="1" applyAlignment="1">
      <alignment wrapText="1"/>
    </xf>
    <xf numFmtId="0" fontId="8" fillId="0" borderId="1" xfId="2" applyFont="1" applyFill="1" applyBorder="1" applyAlignment="1">
      <alignment wrapText="1"/>
    </xf>
    <xf numFmtId="0" fontId="10" fillId="4" borderId="1" xfId="2" applyFont="1" applyFill="1" applyBorder="1" applyAlignment="1">
      <alignment wrapText="1"/>
    </xf>
    <xf numFmtId="0" fontId="6" fillId="0" borderId="0" xfId="0" applyFont="1" applyBorder="1" applyAlignment="1">
      <alignment vertical="center"/>
    </xf>
    <xf numFmtId="0" fontId="11" fillId="5" borderId="2" xfId="2" applyFont="1" applyFill="1" applyBorder="1" applyAlignment="1">
      <alignment horizontal="left" vertical="center"/>
    </xf>
    <xf numFmtId="0" fontId="12" fillId="5" borderId="3" xfId="2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0" fillId="0" borderId="0" xfId="2" applyFont="1" applyFill="1" applyBorder="1" applyAlignment="1">
      <alignment wrapText="1"/>
    </xf>
    <xf numFmtId="165" fontId="3" fillId="0" borderId="0" xfId="1" applyNumberFormat="1" applyFont="1"/>
    <xf numFmtId="165" fontId="8" fillId="3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right" wrapText="1"/>
    </xf>
    <xf numFmtId="165" fontId="10" fillId="4" borderId="1" xfId="1" applyNumberFormat="1" applyFont="1" applyFill="1" applyBorder="1" applyAlignment="1">
      <alignment horizontal="right" wrapText="1"/>
    </xf>
    <xf numFmtId="165" fontId="8" fillId="0" borderId="0" xfId="1" applyNumberFormat="1" applyFont="1" applyFill="1" applyBorder="1" applyAlignment="1">
      <alignment horizontal="right" wrapText="1"/>
    </xf>
    <xf numFmtId="165" fontId="9" fillId="0" borderId="0" xfId="1" applyNumberFormat="1" applyFont="1" applyFill="1" applyBorder="1"/>
    <xf numFmtId="165" fontId="11" fillId="5" borderId="3" xfId="1" applyNumberFormat="1" applyFont="1" applyFill="1" applyBorder="1" applyAlignment="1">
      <alignment horizontal="right" vertical="center"/>
    </xf>
    <xf numFmtId="165" fontId="11" fillId="5" borderId="4" xfId="1" applyNumberFormat="1" applyFont="1" applyFill="1" applyBorder="1" applyAlignment="1">
      <alignment horizontal="right" vertical="center"/>
    </xf>
    <xf numFmtId="165" fontId="10" fillId="0" borderId="0" xfId="1" applyNumberFormat="1" applyFont="1" applyFill="1" applyBorder="1" applyAlignment="1">
      <alignment horizontal="right" wrapText="1"/>
    </xf>
    <xf numFmtId="0" fontId="8" fillId="0" borderId="1" xfId="2" applyFont="1" applyFill="1" applyBorder="1" applyAlignment="1"/>
    <xf numFmtId="0" fontId="8" fillId="4" borderId="1" xfId="2" applyFont="1" applyFill="1" applyBorder="1" applyAlignment="1"/>
    <xf numFmtId="0" fontId="8" fillId="0" borderId="0" xfId="2" applyFont="1" applyFill="1" applyBorder="1" applyAlignment="1"/>
    <xf numFmtId="0" fontId="9" fillId="0" borderId="0" xfId="0" applyFont="1" applyFill="1" applyBorder="1" applyAlignment="1"/>
    <xf numFmtId="166" fontId="8" fillId="0" borderId="1" xfId="1" applyNumberFormat="1" applyFont="1" applyFill="1" applyBorder="1" applyAlignment="1">
      <alignment horizontal="right" wrapText="1"/>
    </xf>
    <xf numFmtId="165" fontId="4" fillId="0" borderId="0" xfId="1" applyNumberFormat="1" applyFont="1" applyFill="1" applyAlignment="1">
      <alignment horizontal="center" vertical="center" wrapText="1"/>
    </xf>
    <xf numFmtId="165" fontId="0" fillId="0" borderId="0" xfId="1" applyNumberFormat="1" applyFont="1" applyAlignment="1"/>
    <xf numFmtId="165" fontId="5" fillId="0" borderId="0" xfId="1" applyNumberFormat="1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76200</xdr:rowOff>
    </xdr:from>
    <xdr:to>
      <xdr:col>3</xdr:col>
      <xdr:colOff>248698</xdr:colOff>
      <xdr:row>3</xdr:row>
      <xdr:rowOff>150932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" y="76200"/>
          <a:ext cx="3746278" cy="646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5"/>
  <sheetViews>
    <sheetView tabSelected="1" workbookViewId="0">
      <selection activeCell="D29" sqref="D29"/>
    </sheetView>
  </sheetViews>
  <sheetFormatPr baseColWidth="10" defaultColWidth="11.5703125" defaultRowHeight="15" customHeight="1" x14ac:dyDescent="0.25"/>
  <cols>
    <col min="1" max="1" width="5" style="8" customWidth="1"/>
    <col min="2" max="2" width="9.140625" style="8" customWidth="1"/>
    <col min="3" max="3" width="42.28515625" style="29" customWidth="1"/>
    <col min="4" max="4" width="19.7109375" style="22" bestFit="1" customWidth="1"/>
    <col min="5" max="5" width="17.5703125" style="22" bestFit="1" customWidth="1"/>
    <col min="6" max="6" width="19.5703125" style="22" bestFit="1" customWidth="1"/>
    <col min="7" max="16384" width="11.5703125" style="1"/>
  </cols>
  <sheetData>
    <row r="1" spans="1:6" ht="15" customHeight="1" x14ac:dyDescent="0.3">
      <c r="A1" s="1"/>
      <c r="B1" s="2"/>
      <c r="C1" s="3"/>
      <c r="D1" s="17"/>
      <c r="E1" s="17"/>
      <c r="F1" s="17"/>
    </row>
    <row r="2" spans="1:6" ht="15" customHeight="1" x14ac:dyDescent="0.3">
      <c r="A2" s="1"/>
      <c r="B2" s="2"/>
      <c r="C2" s="3"/>
      <c r="D2" s="31" t="s">
        <v>199</v>
      </c>
      <c r="E2" s="32"/>
      <c r="F2" s="32"/>
    </row>
    <row r="3" spans="1:6" ht="15" customHeight="1" x14ac:dyDescent="0.3">
      <c r="A3" s="1"/>
      <c r="B3" s="2"/>
      <c r="C3" s="3"/>
      <c r="D3" s="33"/>
      <c r="E3" s="32"/>
      <c r="F3" s="32"/>
    </row>
    <row r="4" spans="1:6" ht="15" customHeight="1" x14ac:dyDescent="0.3">
      <c r="A4" s="1"/>
      <c r="B4" s="2"/>
      <c r="C4" s="3"/>
      <c r="D4" s="17"/>
      <c r="E4" s="17"/>
      <c r="F4" s="17"/>
    </row>
    <row r="5" spans="1:6" ht="15" customHeight="1" x14ac:dyDescent="0.3">
      <c r="A5" s="1"/>
      <c r="B5" s="2"/>
      <c r="C5" s="3"/>
      <c r="D5" s="17"/>
      <c r="E5" s="17"/>
      <c r="F5" s="17"/>
    </row>
    <row r="6" spans="1:6" ht="15" customHeight="1" x14ac:dyDescent="0.3">
      <c r="A6" s="1"/>
      <c r="B6" s="4" t="s">
        <v>210</v>
      </c>
      <c r="C6" s="3"/>
      <c r="D6" s="17"/>
      <c r="E6" s="17"/>
      <c r="F6" s="17"/>
    </row>
    <row r="7" spans="1:6" ht="15" customHeight="1" x14ac:dyDescent="0.3">
      <c r="A7" s="1"/>
      <c r="B7" s="4"/>
      <c r="C7" s="3"/>
      <c r="D7" s="17"/>
      <c r="E7" s="17"/>
      <c r="F7" s="17"/>
    </row>
    <row r="8" spans="1:6" ht="15" customHeight="1" x14ac:dyDescent="0.3">
      <c r="A8" s="1"/>
      <c r="B8" s="4" t="s">
        <v>195</v>
      </c>
      <c r="C8" s="3"/>
      <c r="D8" s="17"/>
      <c r="E8" s="17"/>
      <c r="F8" s="17"/>
    </row>
    <row r="9" spans="1:6" ht="15" customHeight="1" x14ac:dyDescent="0.3">
      <c r="A9" s="1"/>
      <c r="B9" s="5"/>
      <c r="C9" s="3"/>
      <c r="D9" s="17"/>
      <c r="E9" s="17"/>
      <c r="F9" s="17"/>
    </row>
    <row r="10" spans="1:6" ht="15" customHeight="1" x14ac:dyDescent="0.3">
      <c r="A10" s="1"/>
      <c r="B10" s="4" t="s">
        <v>196</v>
      </c>
      <c r="C10" s="3"/>
      <c r="D10" s="17"/>
      <c r="E10" s="17"/>
      <c r="F10" s="17"/>
    </row>
    <row r="11" spans="1:6" ht="15" customHeight="1" x14ac:dyDescent="0.3">
      <c r="A11" s="1"/>
      <c r="B11" s="2"/>
      <c r="C11" s="3"/>
      <c r="D11" s="17"/>
      <c r="E11" s="17"/>
      <c r="F11" s="17"/>
    </row>
    <row r="12" spans="1:6" ht="30" x14ac:dyDescent="0.25">
      <c r="B12" s="6" t="s">
        <v>0</v>
      </c>
      <c r="C12" s="7" t="s">
        <v>1</v>
      </c>
      <c r="D12" s="18" t="s">
        <v>197</v>
      </c>
      <c r="E12" s="18" t="s">
        <v>211</v>
      </c>
      <c r="F12" s="18" t="s">
        <v>198</v>
      </c>
    </row>
    <row r="13" spans="1:6" ht="15" customHeight="1" x14ac:dyDescent="0.3">
      <c r="B13" s="10" t="s">
        <v>2</v>
      </c>
      <c r="C13" s="26" t="s">
        <v>3</v>
      </c>
      <c r="D13" s="19">
        <v>95740924</v>
      </c>
      <c r="E13" s="19">
        <v>20106756.989999998</v>
      </c>
      <c r="F13" s="30">
        <f>+D13-E13</f>
        <v>75634167.010000005</v>
      </c>
    </row>
    <row r="14" spans="1:6" ht="15" customHeight="1" x14ac:dyDescent="0.3">
      <c r="B14" s="10" t="s">
        <v>4</v>
      </c>
      <c r="C14" s="26" t="s">
        <v>5</v>
      </c>
      <c r="D14" s="19">
        <v>7748711</v>
      </c>
      <c r="E14" s="19">
        <v>0</v>
      </c>
      <c r="F14" s="30">
        <f t="shared" ref="F14:F73" si="0">+D14-E14</f>
        <v>7748711</v>
      </c>
    </row>
    <row r="15" spans="1:6" ht="15" customHeight="1" x14ac:dyDescent="0.3">
      <c r="B15" s="10" t="s">
        <v>6</v>
      </c>
      <c r="C15" s="26" t="s">
        <v>7</v>
      </c>
      <c r="D15" s="19">
        <v>23168646</v>
      </c>
      <c r="E15" s="19">
        <v>4526831</v>
      </c>
      <c r="F15" s="30">
        <f t="shared" si="0"/>
        <v>18641815</v>
      </c>
    </row>
    <row r="16" spans="1:6" ht="15" customHeight="1" x14ac:dyDescent="0.3">
      <c r="B16" s="10" t="s">
        <v>8</v>
      </c>
      <c r="C16" s="26" t="s">
        <v>9</v>
      </c>
      <c r="D16" s="19">
        <v>2503223</v>
      </c>
      <c r="E16" s="19">
        <v>57117.09</v>
      </c>
      <c r="F16" s="30">
        <f t="shared" si="0"/>
        <v>2446105.91</v>
      </c>
    </row>
    <row r="17" spans="2:6" ht="15" customHeight="1" x14ac:dyDescent="0.3">
      <c r="B17" s="10" t="s">
        <v>10</v>
      </c>
      <c r="C17" s="26" t="s">
        <v>50</v>
      </c>
      <c r="D17" s="19">
        <v>24705578</v>
      </c>
      <c r="E17" s="19">
        <v>5997477.9800000004</v>
      </c>
      <c r="F17" s="30">
        <f t="shared" si="0"/>
        <v>18708100.02</v>
      </c>
    </row>
    <row r="18" spans="2:6" ht="15" customHeight="1" x14ac:dyDescent="0.3">
      <c r="B18" s="10" t="s">
        <v>11</v>
      </c>
      <c r="C18" s="26" t="s">
        <v>12</v>
      </c>
      <c r="D18" s="19">
        <v>2058797</v>
      </c>
      <c r="E18" s="19">
        <v>0</v>
      </c>
      <c r="F18" s="30">
        <f t="shared" si="0"/>
        <v>2058797</v>
      </c>
    </row>
    <row r="19" spans="2:6" ht="15" customHeight="1" x14ac:dyDescent="0.3">
      <c r="B19" s="10" t="s">
        <v>13</v>
      </c>
      <c r="C19" s="26" t="s">
        <v>14</v>
      </c>
      <c r="D19" s="19">
        <v>6155807</v>
      </c>
      <c r="E19" s="19">
        <v>1369092</v>
      </c>
      <c r="F19" s="30">
        <f t="shared" si="0"/>
        <v>4786715</v>
      </c>
    </row>
    <row r="20" spans="2:6" ht="15" customHeight="1" x14ac:dyDescent="0.3">
      <c r="B20" s="10" t="s">
        <v>15</v>
      </c>
      <c r="C20" s="26" t="s">
        <v>69</v>
      </c>
      <c r="D20" s="19">
        <v>741167</v>
      </c>
      <c r="E20" s="19">
        <v>12960</v>
      </c>
      <c r="F20" s="30">
        <f t="shared" si="0"/>
        <v>728207</v>
      </c>
    </row>
    <row r="21" spans="2:6" ht="15" customHeight="1" x14ac:dyDescent="0.3">
      <c r="B21" s="10" t="s">
        <v>16</v>
      </c>
      <c r="C21" s="26" t="s">
        <v>51</v>
      </c>
      <c r="D21" s="19">
        <v>4325853</v>
      </c>
      <c r="E21" s="19">
        <v>288259.86</v>
      </c>
      <c r="F21" s="30">
        <f t="shared" si="0"/>
        <v>4037593.14</v>
      </c>
    </row>
    <row r="22" spans="2:6" ht="15" customHeight="1" x14ac:dyDescent="0.3">
      <c r="B22" s="10" t="s">
        <v>70</v>
      </c>
      <c r="C22" s="26" t="s">
        <v>71</v>
      </c>
      <c r="D22" s="19">
        <v>1431968</v>
      </c>
      <c r="E22" s="19">
        <v>222031.82</v>
      </c>
      <c r="F22" s="30">
        <f t="shared" si="0"/>
        <v>1209936.18</v>
      </c>
    </row>
    <row r="23" spans="2:6" ht="15" customHeight="1" x14ac:dyDescent="0.3">
      <c r="B23" s="10" t="s">
        <v>72</v>
      </c>
      <c r="C23" s="26" t="s">
        <v>73</v>
      </c>
      <c r="D23" s="19">
        <v>180576</v>
      </c>
      <c r="E23" s="19">
        <v>25411.599999999999</v>
      </c>
      <c r="F23" s="30">
        <f t="shared" si="0"/>
        <v>155164.4</v>
      </c>
    </row>
    <row r="24" spans="2:6" ht="15" customHeight="1" x14ac:dyDescent="0.3">
      <c r="B24" s="10" t="s">
        <v>74</v>
      </c>
      <c r="C24" s="26" t="s">
        <v>75</v>
      </c>
      <c r="D24" s="19">
        <v>5000</v>
      </c>
      <c r="E24" s="19">
        <v>5000</v>
      </c>
      <c r="F24" s="30">
        <f t="shared" si="0"/>
        <v>0</v>
      </c>
    </row>
    <row r="25" spans="2:6" ht="15" customHeight="1" x14ac:dyDescent="0.3">
      <c r="B25" s="10" t="s">
        <v>76</v>
      </c>
      <c r="C25" s="26" t="s">
        <v>77</v>
      </c>
      <c r="D25" s="19">
        <v>12600</v>
      </c>
      <c r="E25" s="19">
        <v>292.26</v>
      </c>
      <c r="F25" s="30">
        <f t="shared" si="0"/>
        <v>12307.74</v>
      </c>
    </row>
    <row r="26" spans="2:6" ht="15" customHeight="1" x14ac:dyDescent="0.3">
      <c r="B26" s="10" t="s">
        <v>78</v>
      </c>
      <c r="C26" s="26" t="s">
        <v>79</v>
      </c>
      <c r="D26" s="19">
        <v>25000</v>
      </c>
      <c r="E26" s="19">
        <v>25000</v>
      </c>
      <c r="F26" s="30">
        <f t="shared" si="0"/>
        <v>0</v>
      </c>
    </row>
    <row r="27" spans="2:6" ht="15" customHeight="1" x14ac:dyDescent="0.3">
      <c r="B27" s="10" t="s">
        <v>80</v>
      </c>
      <c r="C27" s="26" t="s">
        <v>81</v>
      </c>
      <c r="D27" s="19">
        <v>703700</v>
      </c>
      <c r="E27" s="19">
        <v>8201.76</v>
      </c>
      <c r="F27" s="30">
        <f t="shared" si="0"/>
        <v>695498.23999999999</v>
      </c>
    </row>
    <row r="28" spans="2:6" ht="15" customHeight="1" x14ac:dyDescent="0.3">
      <c r="B28" s="10" t="s">
        <v>82</v>
      </c>
      <c r="C28" s="26" t="s">
        <v>83</v>
      </c>
      <c r="D28" s="19">
        <v>216000</v>
      </c>
      <c r="E28" s="19">
        <v>47231.46</v>
      </c>
      <c r="F28" s="30">
        <f t="shared" si="0"/>
        <v>168768.54</v>
      </c>
    </row>
    <row r="29" spans="2:6" ht="15" customHeight="1" x14ac:dyDescent="0.3">
      <c r="B29" s="10" t="s">
        <v>84</v>
      </c>
      <c r="C29" s="26" t="s">
        <v>85</v>
      </c>
      <c r="D29" s="19">
        <v>168912</v>
      </c>
      <c r="E29" s="19">
        <v>12295.93</v>
      </c>
      <c r="F29" s="30">
        <f t="shared" si="0"/>
        <v>156616.07</v>
      </c>
    </row>
    <row r="30" spans="2:6" ht="15" customHeight="1" x14ac:dyDescent="0.3">
      <c r="B30" s="10" t="s">
        <v>87</v>
      </c>
      <c r="C30" s="26" t="s">
        <v>88</v>
      </c>
      <c r="D30" s="19">
        <v>180800</v>
      </c>
      <c r="E30" s="19">
        <v>0</v>
      </c>
      <c r="F30" s="30">
        <f t="shared" si="0"/>
        <v>180800</v>
      </c>
    </row>
    <row r="31" spans="2:6" ht="15" customHeight="1" x14ac:dyDescent="0.3">
      <c r="B31" s="10" t="s">
        <v>19</v>
      </c>
      <c r="C31" s="26" t="s">
        <v>20</v>
      </c>
      <c r="D31" s="19">
        <v>163989</v>
      </c>
      <c r="E31" s="19">
        <v>78941.119999999995</v>
      </c>
      <c r="F31" s="30">
        <f t="shared" si="0"/>
        <v>85047.88</v>
      </c>
    </row>
    <row r="32" spans="2:6" ht="15" customHeight="1" x14ac:dyDescent="0.3">
      <c r="B32" s="10" t="s">
        <v>21</v>
      </c>
      <c r="C32" s="26" t="s">
        <v>22</v>
      </c>
      <c r="D32" s="19">
        <v>1938334</v>
      </c>
      <c r="E32" s="19">
        <v>1938334</v>
      </c>
      <c r="F32" s="30">
        <f t="shared" si="0"/>
        <v>0</v>
      </c>
    </row>
    <row r="33" spans="2:6" ht="15" customHeight="1" x14ac:dyDescent="0.3">
      <c r="B33" s="10" t="s">
        <v>23</v>
      </c>
      <c r="C33" s="26" t="s">
        <v>90</v>
      </c>
      <c r="D33" s="19">
        <v>540823</v>
      </c>
      <c r="E33" s="19">
        <v>379941.85</v>
      </c>
      <c r="F33" s="30">
        <f t="shared" si="0"/>
        <v>160881.15000000002</v>
      </c>
    </row>
    <row r="34" spans="2:6" ht="15" customHeight="1" x14ac:dyDescent="0.3">
      <c r="B34" s="10" t="s">
        <v>24</v>
      </c>
      <c r="C34" s="26" t="s">
        <v>91</v>
      </c>
      <c r="D34" s="19">
        <v>5123812</v>
      </c>
      <c r="E34" s="19">
        <v>512696.65</v>
      </c>
      <c r="F34" s="30">
        <f t="shared" si="0"/>
        <v>4611115.3499999996</v>
      </c>
    </row>
    <row r="35" spans="2:6" ht="15" customHeight="1" x14ac:dyDescent="0.3">
      <c r="B35" s="10" t="s">
        <v>25</v>
      </c>
      <c r="C35" s="26" t="s">
        <v>26</v>
      </c>
      <c r="D35" s="19">
        <v>135965</v>
      </c>
      <c r="E35" s="19">
        <v>3356.54</v>
      </c>
      <c r="F35" s="30">
        <f t="shared" si="0"/>
        <v>132608.46</v>
      </c>
    </row>
    <row r="36" spans="2:6" ht="15" customHeight="1" x14ac:dyDescent="0.3">
      <c r="B36" s="10" t="s">
        <v>94</v>
      </c>
      <c r="C36" s="26" t="s">
        <v>95</v>
      </c>
      <c r="D36" s="19">
        <v>877252</v>
      </c>
      <c r="E36" s="19">
        <v>112044.42</v>
      </c>
      <c r="F36" s="30">
        <f t="shared" si="0"/>
        <v>765207.58</v>
      </c>
    </row>
    <row r="37" spans="2:6" ht="15" customHeight="1" x14ac:dyDescent="0.3">
      <c r="B37" s="10" t="s">
        <v>27</v>
      </c>
      <c r="C37" s="26" t="s">
        <v>67</v>
      </c>
      <c r="D37" s="19">
        <v>383309</v>
      </c>
      <c r="E37" s="19">
        <v>75546.710000000006</v>
      </c>
      <c r="F37" s="30">
        <f t="shared" si="0"/>
        <v>307762.28999999998</v>
      </c>
    </row>
    <row r="38" spans="2:6" ht="15" customHeight="1" x14ac:dyDescent="0.3">
      <c r="B38" s="10" t="s">
        <v>28</v>
      </c>
      <c r="C38" s="26" t="s">
        <v>68</v>
      </c>
      <c r="D38" s="19">
        <v>376495</v>
      </c>
      <c r="E38" s="19">
        <v>89575.08</v>
      </c>
      <c r="F38" s="30">
        <f t="shared" si="0"/>
        <v>286919.92</v>
      </c>
    </row>
    <row r="39" spans="2:6" ht="15" customHeight="1" x14ac:dyDescent="0.3">
      <c r="B39" s="10" t="s">
        <v>54</v>
      </c>
      <c r="C39" s="26" t="s">
        <v>96</v>
      </c>
      <c r="D39" s="19">
        <v>126000</v>
      </c>
      <c r="E39" s="19">
        <v>0</v>
      </c>
      <c r="F39" s="30">
        <f t="shared" si="0"/>
        <v>126000</v>
      </c>
    </row>
    <row r="40" spans="2:6" ht="15" customHeight="1" x14ac:dyDescent="0.3">
      <c r="B40" s="10" t="s">
        <v>30</v>
      </c>
      <c r="C40" s="26" t="s">
        <v>31</v>
      </c>
      <c r="D40" s="19">
        <v>183540</v>
      </c>
      <c r="E40" s="19">
        <v>67839.56</v>
      </c>
      <c r="F40" s="30">
        <f t="shared" si="0"/>
        <v>115700.44</v>
      </c>
    </row>
    <row r="41" spans="2:6" ht="15" customHeight="1" x14ac:dyDescent="0.3">
      <c r="B41" s="10" t="s">
        <v>32</v>
      </c>
      <c r="C41" s="26" t="s">
        <v>33</v>
      </c>
      <c r="D41" s="19">
        <v>1620000</v>
      </c>
      <c r="E41" s="19">
        <v>317805.63</v>
      </c>
      <c r="F41" s="30">
        <f t="shared" si="0"/>
        <v>1302194.3700000001</v>
      </c>
    </row>
    <row r="42" spans="2:6" ht="15" customHeight="1" x14ac:dyDescent="0.3">
      <c r="B42" s="10" t="s">
        <v>97</v>
      </c>
      <c r="C42" s="26" t="s">
        <v>26</v>
      </c>
      <c r="D42" s="19">
        <v>120000</v>
      </c>
      <c r="E42" s="19">
        <v>20955.740000000002</v>
      </c>
      <c r="F42" s="30">
        <f t="shared" si="0"/>
        <v>99044.26</v>
      </c>
    </row>
    <row r="43" spans="2:6" ht="15" customHeight="1" x14ac:dyDescent="0.3">
      <c r="B43" s="10" t="s">
        <v>98</v>
      </c>
      <c r="C43" s="26" t="s">
        <v>99</v>
      </c>
      <c r="D43" s="19">
        <v>1574400</v>
      </c>
      <c r="E43" s="19">
        <v>274000</v>
      </c>
      <c r="F43" s="30">
        <f t="shared" si="0"/>
        <v>1300400</v>
      </c>
    </row>
    <row r="44" spans="2:6" ht="15" customHeight="1" x14ac:dyDescent="0.3">
      <c r="B44" s="10" t="s">
        <v>100</v>
      </c>
      <c r="C44" s="26" t="s">
        <v>101</v>
      </c>
      <c r="D44" s="19">
        <v>300000</v>
      </c>
      <c r="E44" s="19">
        <v>106721.54</v>
      </c>
      <c r="F44" s="30">
        <f t="shared" si="0"/>
        <v>193278.46000000002</v>
      </c>
    </row>
    <row r="45" spans="2:6" ht="15" customHeight="1" x14ac:dyDescent="0.3">
      <c r="B45" s="10" t="s">
        <v>102</v>
      </c>
      <c r="C45" s="26" t="s">
        <v>103</v>
      </c>
      <c r="D45" s="19">
        <v>435000</v>
      </c>
      <c r="E45" s="19">
        <v>138882.63</v>
      </c>
      <c r="F45" s="30">
        <f t="shared" si="0"/>
        <v>296117.37</v>
      </c>
    </row>
    <row r="46" spans="2:6" ht="15" customHeight="1" x14ac:dyDescent="0.3">
      <c r="B46" s="10" t="s">
        <v>104</v>
      </c>
      <c r="C46" s="26" t="s">
        <v>105</v>
      </c>
      <c r="D46" s="19">
        <v>500000</v>
      </c>
      <c r="E46" s="19">
        <v>174322.4</v>
      </c>
      <c r="F46" s="30">
        <f t="shared" si="0"/>
        <v>325677.59999999998</v>
      </c>
    </row>
    <row r="47" spans="2:6" ht="15" customHeight="1" x14ac:dyDescent="0.3">
      <c r="B47" s="10" t="s">
        <v>106</v>
      </c>
      <c r="C47" s="26" t="s">
        <v>107</v>
      </c>
      <c r="D47" s="19">
        <v>107895</v>
      </c>
      <c r="E47" s="19">
        <v>57185.19</v>
      </c>
      <c r="F47" s="30">
        <f t="shared" si="0"/>
        <v>50709.81</v>
      </c>
    </row>
    <row r="48" spans="2:6" ht="15" customHeight="1" x14ac:dyDescent="0.3">
      <c r="B48" s="10" t="s">
        <v>61</v>
      </c>
      <c r="C48" s="26" t="s">
        <v>62</v>
      </c>
      <c r="D48" s="19">
        <v>1813600</v>
      </c>
      <c r="E48" s="19">
        <v>214584.93</v>
      </c>
      <c r="F48" s="30">
        <f t="shared" si="0"/>
        <v>1599015.07</v>
      </c>
    </row>
    <row r="49" spans="2:6" ht="15" customHeight="1" x14ac:dyDescent="0.3">
      <c r="B49" s="10" t="s">
        <v>34</v>
      </c>
      <c r="C49" s="26" t="s">
        <v>108</v>
      </c>
      <c r="D49" s="19">
        <v>74162</v>
      </c>
      <c r="E49" s="19">
        <v>8427.4</v>
      </c>
      <c r="F49" s="30">
        <f t="shared" si="0"/>
        <v>65734.600000000006</v>
      </c>
    </row>
    <row r="50" spans="2:6" ht="15" customHeight="1" x14ac:dyDescent="0.3">
      <c r="B50" s="10" t="s">
        <v>109</v>
      </c>
      <c r="C50" s="26" t="s">
        <v>110</v>
      </c>
      <c r="D50" s="19">
        <v>3846000</v>
      </c>
      <c r="E50" s="19">
        <v>1513308</v>
      </c>
      <c r="F50" s="30">
        <f t="shared" si="0"/>
        <v>2332692</v>
      </c>
    </row>
    <row r="51" spans="2:6" ht="15" customHeight="1" x14ac:dyDescent="0.3">
      <c r="B51" s="10" t="s">
        <v>111</v>
      </c>
      <c r="C51" s="26" t="s">
        <v>26</v>
      </c>
      <c r="D51" s="19">
        <v>800000</v>
      </c>
      <c r="E51" s="19">
        <v>0</v>
      </c>
      <c r="F51" s="30">
        <f t="shared" si="0"/>
        <v>800000</v>
      </c>
    </row>
    <row r="52" spans="2:6" ht="15" customHeight="1" x14ac:dyDescent="0.3">
      <c r="B52" s="10" t="s">
        <v>36</v>
      </c>
      <c r="C52" s="26" t="s">
        <v>37</v>
      </c>
      <c r="D52" s="19">
        <v>230400</v>
      </c>
      <c r="E52" s="19">
        <v>81293.13</v>
      </c>
      <c r="F52" s="30">
        <f t="shared" si="0"/>
        <v>149106.87</v>
      </c>
    </row>
    <row r="53" spans="2:6" ht="15" customHeight="1" x14ac:dyDescent="0.3">
      <c r="B53" s="10" t="s">
        <v>55</v>
      </c>
      <c r="C53" s="26" t="s">
        <v>63</v>
      </c>
      <c r="D53" s="19">
        <v>50400</v>
      </c>
      <c r="E53" s="19">
        <v>5561.83</v>
      </c>
      <c r="F53" s="30">
        <f t="shared" si="0"/>
        <v>44838.17</v>
      </c>
    </row>
    <row r="54" spans="2:6" ht="15" customHeight="1" x14ac:dyDescent="0.3">
      <c r="B54" s="10" t="s">
        <v>56</v>
      </c>
      <c r="C54" s="26" t="s">
        <v>57</v>
      </c>
      <c r="D54" s="19">
        <v>1800</v>
      </c>
      <c r="E54" s="19">
        <v>1800</v>
      </c>
      <c r="F54" s="30">
        <f t="shared" si="0"/>
        <v>0</v>
      </c>
    </row>
    <row r="55" spans="2:6" ht="15" customHeight="1" x14ac:dyDescent="0.3">
      <c r="B55" s="10" t="s">
        <v>38</v>
      </c>
      <c r="C55" s="26" t="s">
        <v>58</v>
      </c>
      <c r="D55" s="19">
        <v>540000</v>
      </c>
      <c r="E55" s="19">
        <v>5536.91</v>
      </c>
      <c r="F55" s="30">
        <f t="shared" si="0"/>
        <v>534463.09</v>
      </c>
    </row>
    <row r="56" spans="2:6" ht="15" customHeight="1" x14ac:dyDescent="0.3">
      <c r="B56" s="10" t="s">
        <v>39</v>
      </c>
      <c r="C56" s="26" t="s">
        <v>40</v>
      </c>
      <c r="D56" s="19">
        <v>3500</v>
      </c>
      <c r="E56" s="19">
        <v>3500</v>
      </c>
      <c r="F56" s="30">
        <f t="shared" si="0"/>
        <v>0</v>
      </c>
    </row>
    <row r="57" spans="2:6" ht="15" customHeight="1" x14ac:dyDescent="0.3">
      <c r="B57" s="10" t="s">
        <v>41</v>
      </c>
      <c r="C57" s="26" t="s">
        <v>114</v>
      </c>
      <c r="D57" s="19">
        <v>374400</v>
      </c>
      <c r="E57" s="19">
        <v>51358.8</v>
      </c>
      <c r="F57" s="30">
        <f t="shared" si="0"/>
        <v>323041.2</v>
      </c>
    </row>
    <row r="58" spans="2:6" ht="15" customHeight="1" x14ac:dyDescent="0.3">
      <c r="B58" s="10" t="s">
        <v>115</v>
      </c>
      <c r="C58" s="26" t="s">
        <v>116</v>
      </c>
      <c r="D58" s="19">
        <v>8960096</v>
      </c>
      <c r="E58" s="19">
        <v>2927750.2</v>
      </c>
      <c r="F58" s="30">
        <f t="shared" si="0"/>
        <v>6032345.7999999998</v>
      </c>
    </row>
    <row r="59" spans="2:6" ht="15" customHeight="1" x14ac:dyDescent="0.3">
      <c r="B59" s="10" t="s">
        <v>117</v>
      </c>
      <c r="C59" s="26" t="s">
        <v>118</v>
      </c>
      <c r="D59" s="19">
        <v>587621</v>
      </c>
      <c r="E59" s="19">
        <v>8628</v>
      </c>
      <c r="F59" s="30">
        <f t="shared" si="0"/>
        <v>578993</v>
      </c>
    </row>
    <row r="60" spans="2:6" ht="15" customHeight="1" x14ac:dyDescent="0.3">
      <c r="B60" s="10" t="s">
        <v>119</v>
      </c>
      <c r="C60" s="26" t="s">
        <v>120</v>
      </c>
      <c r="D60" s="19">
        <v>708000</v>
      </c>
      <c r="E60" s="19">
        <v>0</v>
      </c>
      <c r="F60" s="30">
        <f t="shared" si="0"/>
        <v>708000</v>
      </c>
    </row>
    <row r="61" spans="2:6" ht="15" customHeight="1" x14ac:dyDescent="0.3">
      <c r="B61" s="10" t="s">
        <v>121</v>
      </c>
      <c r="C61" s="26" t="s">
        <v>86</v>
      </c>
      <c r="D61" s="19">
        <v>324800</v>
      </c>
      <c r="E61" s="19">
        <v>193632.48</v>
      </c>
      <c r="F61" s="30">
        <f t="shared" si="0"/>
        <v>131167.51999999999</v>
      </c>
    </row>
    <row r="62" spans="2:6" ht="15" customHeight="1" x14ac:dyDescent="0.3">
      <c r="B62" s="10" t="s">
        <v>42</v>
      </c>
      <c r="C62" s="26" t="s">
        <v>125</v>
      </c>
      <c r="D62" s="19">
        <v>180000</v>
      </c>
      <c r="E62" s="19">
        <v>0</v>
      </c>
      <c r="F62" s="30">
        <f t="shared" si="0"/>
        <v>180000</v>
      </c>
    </row>
    <row r="63" spans="2:6" ht="15" customHeight="1" x14ac:dyDescent="0.3">
      <c r="B63" s="10" t="s">
        <v>44</v>
      </c>
      <c r="C63" s="26" t="s">
        <v>45</v>
      </c>
      <c r="D63" s="19">
        <v>4757580</v>
      </c>
      <c r="E63" s="19">
        <v>2054</v>
      </c>
      <c r="F63" s="30">
        <f t="shared" si="0"/>
        <v>4755526</v>
      </c>
    </row>
    <row r="64" spans="2:6" ht="15" customHeight="1" x14ac:dyDescent="0.3">
      <c r="B64" s="10" t="s">
        <v>46</v>
      </c>
      <c r="C64" s="26" t="s">
        <v>47</v>
      </c>
      <c r="D64" s="19">
        <v>180000</v>
      </c>
      <c r="E64" s="19">
        <v>180000</v>
      </c>
      <c r="F64" s="30">
        <f t="shared" si="0"/>
        <v>0</v>
      </c>
    </row>
    <row r="65" spans="2:6" ht="15" customHeight="1" x14ac:dyDescent="0.3">
      <c r="B65" s="10" t="s">
        <v>48</v>
      </c>
      <c r="C65" s="26" t="s">
        <v>49</v>
      </c>
      <c r="D65" s="19">
        <v>360000</v>
      </c>
      <c r="E65" s="19">
        <v>0</v>
      </c>
      <c r="F65" s="30">
        <f t="shared" si="0"/>
        <v>360000</v>
      </c>
    </row>
    <row r="66" spans="2:6" ht="15" customHeight="1" x14ac:dyDescent="0.3">
      <c r="B66" s="10" t="s">
        <v>128</v>
      </c>
      <c r="C66" s="26" t="s">
        <v>129</v>
      </c>
      <c r="D66" s="19">
        <v>1607542</v>
      </c>
      <c r="E66" s="19">
        <v>590165.82999999996</v>
      </c>
      <c r="F66" s="30">
        <f t="shared" si="0"/>
        <v>1017376.17</v>
      </c>
    </row>
    <row r="67" spans="2:6" ht="15" customHeight="1" x14ac:dyDescent="0.3">
      <c r="B67" s="10" t="s">
        <v>130</v>
      </c>
      <c r="C67" s="26" t="s">
        <v>131</v>
      </c>
      <c r="D67" s="19">
        <v>200000</v>
      </c>
      <c r="E67" s="19">
        <v>0</v>
      </c>
      <c r="F67" s="30">
        <f t="shared" si="0"/>
        <v>200000</v>
      </c>
    </row>
    <row r="68" spans="2:6" ht="15" customHeight="1" x14ac:dyDescent="0.3">
      <c r="B68" s="10" t="s">
        <v>132</v>
      </c>
      <c r="C68" s="26" t="s">
        <v>133</v>
      </c>
      <c r="D68" s="19">
        <v>2000000</v>
      </c>
      <c r="E68" s="19">
        <v>0</v>
      </c>
      <c r="F68" s="30">
        <f t="shared" si="0"/>
        <v>2000000</v>
      </c>
    </row>
    <row r="69" spans="2:6" ht="15" customHeight="1" x14ac:dyDescent="0.3">
      <c r="B69" s="10" t="s">
        <v>134</v>
      </c>
      <c r="C69" s="26" t="s">
        <v>135</v>
      </c>
      <c r="D69" s="19">
        <v>16461636</v>
      </c>
      <c r="E69" s="19">
        <v>913187.11</v>
      </c>
      <c r="F69" s="30">
        <f t="shared" si="0"/>
        <v>15548448.890000001</v>
      </c>
    </row>
    <row r="70" spans="2:6" ht="15" customHeight="1" x14ac:dyDescent="0.3">
      <c r="B70" s="10" t="s">
        <v>136</v>
      </c>
      <c r="C70" s="26" t="s">
        <v>137</v>
      </c>
      <c r="D70" s="19">
        <v>6000000</v>
      </c>
      <c r="E70" s="19">
        <v>1889108.57</v>
      </c>
      <c r="F70" s="30">
        <f t="shared" si="0"/>
        <v>4110891.4299999997</v>
      </c>
    </row>
    <row r="71" spans="2:6" ht="15" customHeight="1" x14ac:dyDescent="0.3">
      <c r="B71" s="10" t="s">
        <v>138</v>
      </c>
      <c r="C71" s="26" t="s">
        <v>139</v>
      </c>
      <c r="D71" s="19">
        <v>150000000</v>
      </c>
      <c r="E71" s="19">
        <v>0</v>
      </c>
      <c r="F71" s="30">
        <f t="shared" si="0"/>
        <v>150000000</v>
      </c>
    </row>
    <row r="72" spans="2:6" ht="15" customHeight="1" x14ac:dyDescent="0.3">
      <c r="B72" s="10" t="s">
        <v>140</v>
      </c>
      <c r="C72" s="26" t="s">
        <v>141</v>
      </c>
      <c r="D72" s="19">
        <v>3530000</v>
      </c>
      <c r="E72" s="19">
        <v>0</v>
      </c>
      <c r="F72" s="30">
        <f t="shared" si="0"/>
        <v>3530000</v>
      </c>
    </row>
    <row r="73" spans="2:6" ht="15" customHeight="1" x14ac:dyDescent="0.3">
      <c r="B73" s="10" t="s">
        <v>142</v>
      </c>
      <c r="C73" s="26" t="s">
        <v>143</v>
      </c>
      <c r="D73" s="19">
        <v>700000</v>
      </c>
      <c r="E73" s="19">
        <v>0</v>
      </c>
      <c r="F73" s="30">
        <f t="shared" si="0"/>
        <v>700000</v>
      </c>
    </row>
    <row r="74" spans="2:6" ht="15" customHeight="1" x14ac:dyDescent="0.3">
      <c r="B74" s="11" t="s">
        <v>200</v>
      </c>
      <c r="C74" s="27"/>
      <c r="D74" s="20">
        <f>SUM(D13:D73)</f>
        <v>388871613</v>
      </c>
      <c r="E74" s="20">
        <f t="shared" ref="E74:F74" si="1">SUM(E13:E73)</f>
        <v>45642006</v>
      </c>
      <c r="F74" s="20">
        <f t="shared" si="1"/>
        <v>343229607</v>
      </c>
    </row>
    <row r="75" spans="2:6" ht="15" customHeight="1" x14ac:dyDescent="0.3">
      <c r="B75" s="9"/>
      <c r="C75" s="28"/>
      <c r="D75" s="21"/>
      <c r="E75" s="21"/>
      <c r="F75" s="21"/>
    </row>
    <row r="76" spans="2:6" ht="15" customHeight="1" x14ac:dyDescent="0.3">
      <c r="B76" s="9"/>
      <c r="C76" s="28"/>
      <c r="D76" s="21"/>
      <c r="E76" s="21"/>
      <c r="F76" s="21"/>
    </row>
    <row r="77" spans="2:6" ht="15" customHeight="1" x14ac:dyDescent="0.3">
      <c r="B77" s="9"/>
      <c r="C77" s="28"/>
      <c r="D77" s="21"/>
      <c r="E77" s="21"/>
      <c r="F77" s="21"/>
    </row>
    <row r="78" spans="2:6" ht="15" customHeight="1" x14ac:dyDescent="0.3">
      <c r="B78" s="4" t="s">
        <v>201</v>
      </c>
      <c r="C78" s="28"/>
      <c r="D78" s="21"/>
      <c r="E78" s="21"/>
      <c r="F78" s="21"/>
    </row>
    <row r="79" spans="2:6" ht="15" customHeight="1" x14ac:dyDescent="0.3">
      <c r="B79" s="9"/>
      <c r="C79" s="28"/>
      <c r="D79" s="21"/>
      <c r="E79" s="21"/>
      <c r="F79" s="21"/>
    </row>
    <row r="80" spans="2:6" ht="29.25" customHeight="1" x14ac:dyDescent="0.25">
      <c r="B80" s="6" t="s">
        <v>0</v>
      </c>
      <c r="C80" s="7" t="s">
        <v>1</v>
      </c>
      <c r="D80" s="18" t="s">
        <v>197</v>
      </c>
      <c r="E80" s="18" t="str">
        <f>+E12</f>
        <v>Ejecución al 31-03-2014</v>
      </c>
      <c r="F80" s="18" t="s">
        <v>198</v>
      </c>
    </row>
    <row r="81" spans="2:6" ht="15" customHeight="1" x14ac:dyDescent="0.3">
      <c r="B81" s="10" t="s">
        <v>2</v>
      </c>
      <c r="C81" s="26" t="s">
        <v>3</v>
      </c>
      <c r="D81" s="19">
        <v>4353065</v>
      </c>
      <c r="E81" s="19">
        <v>917571.97</v>
      </c>
      <c r="F81" s="30">
        <f t="shared" ref="F81:F125" si="2">+D81-E81</f>
        <v>3435493.0300000003</v>
      </c>
    </row>
    <row r="82" spans="2:6" ht="15" customHeight="1" x14ac:dyDescent="0.3">
      <c r="B82" s="10" t="s">
        <v>4</v>
      </c>
      <c r="C82" s="26" t="s">
        <v>5</v>
      </c>
      <c r="D82" s="19">
        <v>352004</v>
      </c>
      <c r="E82" s="19">
        <v>0</v>
      </c>
      <c r="F82" s="30">
        <f t="shared" si="2"/>
        <v>352004</v>
      </c>
    </row>
    <row r="83" spans="2:6" ht="15" customHeight="1" x14ac:dyDescent="0.3">
      <c r="B83" s="10" t="s">
        <v>6</v>
      </c>
      <c r="C83" s="26" t="s">
        <v>7</v>
      </c>
      <c r="D83" s="19">
        <v>1052492</v>
      </c>
      <c r="E83" s="19">
        <v>211042</v>
      </c>
      <c r="F83" s="30">
        <f t="shared" si="2"/>
        <v>841450</v>
      </c>
    </row>
    <row r="84" spans="2:6" ht="15" customHeight="1" x14ac:dyDescent="0.3">
      <c r="B84" s="10" t="s">
        <v>8</v>
      </c>
      <c r="C84" s="26" t="s">
        <v>9</v>
      </c>
      <c r="D84" s="19">
        <v>126721</v>
      </c>
      <c r="E84" s="19">
        <v>6200</v>
      </c>
      <c r="F84" s="30">
        <f t="shared" si="2"/>
        <v>120521</v>
      </c>
    </row>
    <row r="85" spans="2:6" ht="15" customHeight="1" x14ac:dyDescent="0.3">
      <c r="B85" s="10" t="s">
        <v>16</v>
      </c>
      <c r="C85" s="26" t="s">
        <v>51</v>
      </c>
      <c r="D85" s="19">
        <v>168962</v>
      </c>
      <c r="E85" s="19">
        <v>7700</v>
      </c>
      <c r="F85" s="30">
        <f t="shared" si="2"/>
        <v>161262</v>
      </c>
    </row>
    <row r="86" spans="2:6" ht="15" customHeight="1" x14ac:dyDescent="0.3">
      <c r="B86" s="10" t="s">
        <v>70</v>
      </c>
      <c r="C86" s="26" t="s">
        <v>71</v>
      </c>
      <c r="D86" s="19">
        <v>47545</v>
      </c>
      <c r="E86" s="19">
        <v>9071.11</v>
      </c>
      <c r="F86" s="30">
        <f t="shared" si="2"/>
        <v>38473.89</v>
      </c>
    </row>
    <row r="87" spans="2:6" ht="15" customHeight="1" x14ac:dyDescent="0.3">
      <c r="B87" s="10" t="s">
        <v>72</v>
      </c>
      <c r="C87" s="26" t="s">
        <v>73</v>
      </c>
      <c r="D87" s="19">
        <v>27306</v>
      </c>
      <c r="E87" s="19">
        <v>847.05</v>
      </c>
      <c r="F87" s="30">
        <f t="shared" si="2"/>
        <v>26458.95</v>
      </c>
    </row>
    <row r="88" spans="2:6" ht="15" customHeight="1" x14ac:dyDescent="0.3">
      <c r="B88" s="10" t="s">
        <v>74</v>
      </c>
      <c r="C88" s="26" t="s">
        <v>75</v>
      </c>
      <c r="D88" s="19">
        <v>2500</v>
      </c>
      <c r="E88" s="19">
        <v>367</v>
      </c>
      <c r="F88" s="30">
        <f t="shared" si="2"/>
        <v>2133</v>
      </c>
    </row>
    <row r="89" spans="2:6" ht="15" customHeight="1" x14ac:dyDescent="0.3">
      <c r="B89" s="10" t="s">
        <v>76</v>
      </c>
      <c r="C89" s="26" t="s">
        <v>77</v>
      </c>
      <c r="D89" s="19">
        <v>700</v>
      </c>
      <c r="E89" s="19">
        <v>0</v>
      </c>
      <c r="F89" s="30">
        <f t="shared" si="2"/>
        <v>700</v>
      </c>
    </row>
    <row r="90" spans="2:6" ht="15" customHeight="1" x14ac:dyDescent="0.3">
      <c r="B90" s="10" t="s">
        <v>80</v>
      </c>
      <c r="C90" s="26" t="s">
        <v>145</v>
      </c>
      <c r="D90" s="19">
        <v>25376</v>
      </c>
      <c r="E90" s="19">
        <v>199.8</v>
      </c>
      <c r="F90" s="30">
        <f t="shared" si="2"/>
        <v>25176.2</v>
      </c>
    </row>
    <row r="91" spans="2:6" ht="15" customHeight="1" x14ac:dyDescent="0.3">
      <c r="B91" s="10" t="s">
        <v>82</v>
      </c>
      <c r="C91" s="26" t="s">
        <v>146</v>
      </c>
      <c r="D91" s="19">
        <v>21143</v>
      </c>
      <c r="E91" s="19">
        <v>1444.77</v>
      </c>
      <c r="F91" s="30">
        <f t="shared" si="2"/>
        <v>19698.23</v>
      </c>
    </row>
    <row r="92" spans="2:6" ht="15" customHeight="1" x14ac:dyDescent="0.3">
      <c r="B92" s="10" t="s">
        <v>84</v>
      </c>
      <c r="C92" s="26" t="s">
        <v>147</v>
      </c>
      <c r="D92" s="19">
        <v>31843</v>
      </c>
      <c r="E92" s="19">
        <v>0</v>
      </c>
      <c r="F92" s="30">
        <f t="shared" si="2"/>
        <v>31843</v>
      </c>
    </row>
    <row r="93" spans="2:6" ht="15" customHeight="1" x14ac:dyDescent="0.3">
      <c r="B93" s="10" t="s">
        <v>17</v>
      </c>
      <c r="C93" s="26" t="s">
        <v>18</v>
      </c>
      <c r="D93" s="19">
        <v>181854</v>
      </c>
      <c r="E93" s="19">
        <v>10800</v>
      </c>
      <c r="F93" s="30">
        <f t="shared" si="2"/>
        <v>171054</v>
      </c>
    </row>
    <row r="94" spans="2:6" ht="15" customHeight="1" x14ac:dyDescent="0.3">
      <c r="B94" s="10" t="s">
        <v>87</v>
      </c>
      <c r="C94" s="26" t="s">
        <v>88</v>
      </c>
      <c r="D94" s="19">
        <v>15600</v>
      </c>
      <c r="E94" s="19">
        <v>0</v>
      </c>
      <c r="F94" s="30">
        <f t="shared" si="2"/>
        <v>15600</v>
      </c>
    </row>
    <row r="95" spans="2:6" ht="15" customHeight="1" x14ac:dyDescent="0.3">
      <c r="B95" s="10" t="s">
        <v>19</v>
      </c>
      <c r="C95" s="26" t="s">
        <v>148</v>
      </c>
      <c r="D95" s="19">
        <v>16499</v>
      </c>
      <c r="E95" s="19">
        <v>3817.34</v>
      </c>
      <c r="F95" s="30">
        <f t="shared" si="2"/>
        <v>12681.66</v>
      </c>
    </row>
    <row r="96" spans="2:6" ht="15" customHeight="1" x14ac:dyDescent="0.3">
      <c r="B96" s="10" t="s">
        <v>21</v>
      </c>
      <c r="C96" s="26" t="s">
        <v>22</v>
      </c>
      <c r="D96" s="19">
        <v>92380</v>
      </c>
      <c r="E96" s="19">
        <v>6489</v>
      </c>
      <c r="F96" s="30">
        <f t="shared" si="2"/>
        <v>85891</v>
      </c>
    </row>
    <row r="97" spans="2:6" ht="15" customHeight="1" x14ac:dyDescent="0.3">
      <c r="B97" s="10" t="s">
        <v>23</v>
      </c>
      <c r="C97" s="26" t="s">
        <v>52</v>
      </c>
      <c r="D97" s="19">
        <v>41416</v>
      </c>
      <c r="E97" s="19">
        <v>7394.1</v>
      </c>
      <c r="F97" s="30">
        <f t="shared" si="2"/>
        <v>34021.9</v>
      </c>
    </row>
    <row r="98" spans="2:6" ht="15" customHeight="1" x14ac:dyDescent="0.3">
      <c r="B98" s="10" t="s">
        <v>24</v>
      </c>
      <c r="C98" s="26" t="s">
        <v>53</v>
      </c>
      <c r="D98" s="19">
        <v>68965</v>
      </c>
      <c r="E98" s="19">
        <v>35630.29</v>
      </c>
      <c r="F98" s="30">
        <f t="shared" si="2"/>
        <v>33334.71</v>
      </c>
    </row>
    <row r="99" spans="2:6" ht="15" customHeight="1" x14ac:dyDescent="0.3">
      <c r="B99" s="10" t="s">
        <v>25</v>
      </c>
      <c r="C99" s="26" t="s">
        <v>26</v>
      </c>
      <c r="D99" s="19">
        <v>7772</v>
      </c>
      <c r="E99" s="19">
        <v>301.8</v>
      </c>
      <c r="F99" s="30">
        <f t="shared" si="2"/>
        <v>7470.2</v>
      </c>
    </row>
    <row r="100" spans="2:6" ht="15" customHeight="1" x14ac:dyDescent="0.3">
      <c r="B100" s="10" t="s">
        <v>94</v>
      </c>
      <c r="C100" s="26" t="s">
        <v>95</v>
      </c>
      <c r="D100" s="19">
        <v>147812</v>
      </c>
      <c r="E100" s="19">
        <v>160.1</v>
      </c>
      <c r="F100" s="30">
        <f t="shared" si="2"/>
        <v>147651.9</v>
      </c>
    </row>
    <row r="101" spans="2:6" ht="15" customHeight="1" x14ac:dyDescent="0.3">
      <c r="B101" s="10" t="s">
        <v>27</v>
      </c>
      <c r="C101" s="26" t="s">
        <v>149</v>
      </c>
      <c r="D101" s="19">
        <v>21295</v>
      </c>
      <c r="E101" s="19">
        <v>2397.88</v>
      </c>
      <c r="F101" s="30">
        <f t="shared" si="2"/>
        <v>18897.12</v>
      </c>
    </row>
    <row r="102" spans="2:6" ht="15" customHeight="1" x14ac:dyDescent="0.3">
      <c r="B102" s="10" t="s">
        <v>28</v>
      </c>
      <c r="C102" s="26" t="s">
        <v>29</v>
      </c>
      <c r="D102" s="19">
        <v>20916</v>
      </c>
      <c r="E102" s="19">
        <v>2985.84</v>
      </c>
      <c r="F102" s="30">
        <f t="shared" si="2"/>
        <v>17930.16</v>
      </c>
    </row>
    <row r="103" spans="2:6" ht="15" customHeight="1" x14ac:dyDescent="0.3">
      <c r="B103" s="10" t="s">
        <v>54</v>
      </c>
      <c r="C103" s="26" t="s">
        <v>60</v>
      </c>
      <c r="D103" s="19">
        <v>128341</v>
      </c>
      <c r="E103" s="19">
        <v>0</v>
      </c>
      <c r="F103" s="30">
        <f t="shared" si="2"/>
        <v>128341</v>
      </c>
    </row>
    <row r="104" spans="2:6" ht="15" customHeight="1" x14ac:dyDescent="0.3">
      <c r="B104" s="10" t="s">
        <v>30</v>
      </c>
      <c r="C104" s="26" t="s">
        <v>31</v>
      </c>
      <c r="D104" s="19">
        <v>10197</v>
      </c>
      <c r="E104" s="19">
        <v>1407.95</v>
      </c>
      <c r="F104" s="30">
        <f t="shared" si="2"/>
        <v>8789.0499999999993</v>
      </c>
    </row>
    <row r="105" spans="2:6" ht="15" customHeight="1" x14ac:dyDescent="0.3">
      <c r="B105" s="10" t="s">
        <v>32</v>
      </c>
      <c r="C105" s="26" t="s">
        <v>33</v>
      </c>
      <c r="D105" s="19">
        <v>90000</v>
      </c>
      <c r="E105" s="19">
        <v>10593.52</v>
      </c>
      <c r="F105" s="30">
        <f t="shared" si="2"/>
        <v>79406.48</v>
      </c>
    </row>
    <row r="106" spans="2:6" ht="15" customHeight="1" x14ac:dyDescent="0.3">
      <c r="B106" s="10" t="s">
        <v>98</v>
      </c>
      <c r="C106" s="26" t="s">
        <v>99</v>
      </c>
      <c r="D106" s="19">
        <v>150000</v>
      </c>
      <c r="E106" s="19">
        <v>486</v>
      </c>
      <c r="F106" s="30">
        <f t="shared" si="2"/>
        <v>149514</v>
      </c>
    </row>
    <row r="107" spans="2:6" ht="15" customHeight="1" x14ac:dyDescent="0.3">
      <c r="B107" s="10" t="s">
        <v>100</v>
      </c>
      <c r="C107" s="26" t="s">
        <v>101</v>
      </c>
      <c r="D107" s="19">
        <v>60618</v>
      </c>
      <c r="E107" s="19">
        <v>0</v>
      </c>
      <c r="F107" s="30">
        <f t="shared" si="2"/>
        <v>60618</v>
      </c>
    </row>
    <row r="108" spans="2:6" ht="15" customHeight="1" x14ac:dyDescent="0.3">
      <c r="B108" s="10" t="s">
        <v>102</v>
      </c>
      <c r="C108" s="26" t="s">
        <v>103</v>
      </c>
      <c r="D108" s="19">
        <v>36372</v>
      </c>
      <c r="E108" s="19">
        <v>0</v>
      </c>
      <c r="F108" s="30">
        <f t="shared" si="2"/>
        <v>36372</v>
      </c>
    </row>
    <row r="109" spans="2:6" ht="15" customHeight="1" x14ac:dyDescent="0.3">
      <c r="B109" s="10" t="s">
        <v>104</v>
      </c>
      <c r="C109" s="26" t="s">
        <v>105</v>
      </c>
      <c r="D109" s="19">
        <v>50000</v>
      </c>
      <c r="E109" s="19">
        <v>4477.49</v>
      </c>
      <c r="F109" s="30">
        <f t="shared" si="2"/>
        <v>45522.51</v>
      </c>
    </row>
    <row r="110" spans="2:6" ht="15" customHeight="1" x14ac:dyDescent="0.3">
      <c r="B110" s="10" t="s">
        <v>61</v>
      </c>
      <c r="C110" s="26" t="s">
        <v>62</v>
      </c>
      <c r="D110" s="19">
        <v>22045</v>
      </c>
      <c r="E110" s="19">
        <v>4464.8999999999996</v>
      </c>
      <c r="F110" s="30">
        <f t="shared" si="2"/>
        <v>17580.099999999999</v>
      </c>
    </row>
    <row r="111" spans="2:6" ht="15" customHeight="1" x14ac:dyDescent="0.3">
      <c r="B111" s="10" t="s">
        <v>34</v>
      </c>
      <c r="C111" s="26" t="s">
        <v>108</v>
      </c>
      <c r="D111" s="19">
        <v>4309</v>
      </c>
      <c r="E111" s="19">
        <v>506.91</v>
      </c>
      <c r="F111" s="30">
        <f t="shared" si="2"/>
        <v>3802.09</v>
      </c>
    </row>
    <row r="112" spans="2:6" ht="15" customHeight="1" x14ac:dyDescent="0.3">
      <c r="B112" s="10" t="s">
        <v>150</v>
      </c>
      <c r="C112" s="26" t="s">
        <v>151</v>
      </c>
      <c r="D112" s="19">
        <v>157605</v>
      </c>
      <c r="E112" s="19">
        <v>0</v>
      </c>
      <c r="F112" s="30">
        <f t="shared" si="2"/>
        <v>157605</v>
      </c>
    </row>
    <row r="113" spans="2:6" ht="15" customHeight="1" x14ac:dyDescent="0.3">
      <c r="B113" s="10" t="s">
        <v>38</v>
      </c>
      <c r="C113" s="26" t="s">
        <v>152</v>
      </c>
      <c r="D113" s="19">
        <v>30000</v>
      </c>
      <c r="E113" s="19">
        <v>476.73</v>
      </c>
      <c r="F113" s="30">
        <f t="shared" si="2"/>
        <v>29523.27</v>
      </c>
    </row>
    <row r="114" spans="2:6" ht="15" customHeight="1" x14ac:dyDescent="0.3">
      <c r="B114" s="10" t="s">
        <v>39</v>
      </c>
      <c r="C114" s="26" t="s">
        <v>153</v>
      </c>
      <c r="D114" s="19">
        <v>5403</v>
      </c>
      <c r="E114" s="19">
        <v>0</v>
      </c>
      <c r="F114" s="30">
        <f t="shared" si="2"/>
        <v>5403</v>
      </c>
    </row>
    <row r="115" spans="2:6" ht="15" customHeight="1" x14ac:dyDescent="0.3">
      <c r="B115" s="10" t="s">
        <v>41</v>
      </c>
      <c r="C115" s="26" t="s">
        <v>154</v>
      </c>
      <c r="D115" s="19">
        <v>20800</v>
      </c>
      <c r="E115" s="19">
        <v>793.43</v>
      </c>
      <c r="F115" s="30">
        <f t="shared" si="2"/>
        <v>20006.57</v>
      </c>
    </row>
    <row r="116" spans="2:6" ht="15" customHeight="1" x14ac:dyDescent="0.3">
      <c r="B116" s="10" t="s">
        <v>115</v>
      </c>
      <c r="C116" s="26" t="s">
        <v>116</v>
      </c>
      <c r="D116" s="19">
        <v>630000</v>
      </c>
      <c r="E116" s="19">
        <v>57600</v>
      </c>
      <c r="F116" s="30">
        <f t="shared" si="2"/>
        <v>572400</v>
      </c>
    </row>
    <row r="117" spans="2:6" ht="15" customHeight="1" x14ac:dyDescent="0.3">
      <c r="B117" s="10" t="s">
        <v>119</v>
      </c>
      <c r="C117" s="26" t="s">
        <v>155</v>
      </c>
      <c r="D117" s="19">
        <v>1000000</v>
      </c>
      <c r="E117" s="19">
        <v>8850</v>
      </c>
      <c r="F117" s="30">
        <f t="shared" si="2"/>
        <v>991150</v>
      </c>
    </row>
    <row r="118" spans="2:6" ht="15" customHeight="1" x14ac:dyDescent="0.3">
      <c r="B118" s="10" t="s">
        <v>42</v>
      </c>
      <c r="C118" s="26" t="s">
        <v>43</v>
      </c>
      <c r="D118" s="19">
        <v>70140</v>
      </c>
      <c r="E118" s="19">
        <v>0</v>
      </c>
      <c r="F118" s="30">
        <f t="shared" si="2"/>
        <v>70140</v>
      </c>
    </row>
    <row r="119" spans="2:6" ht="15" customHeight="1" x14ac:dyDescent="0.3">
      <c r="B119" s="10" t="s">
        <v>126</v>
      </c>
      <c r="C119" s="26" t="s">
        <v>127</v>
      </c>
      <c r="D119" s="19">
        <v>32298</v>
      </c>
      <c r="E119" s="19">
        <v>0</v>
      </c>
      <c r="F119" s="30">
        <f t="shared" si="2"/>
        <v>32298</v>
      </c>
    </row>
    <row r="120" spans="2:6" ht="15" customHeight="1" x14ac:dyDescent="0.3">
      <c r="B120" s="10" t="s">
        <v>44</v>
      </c>
      <c r="C120" s="26" t="s">
        <v>45</v>
      </c>
      <c r="D120" s="19">
        <v>614310</v>
      </c>
      <c r="E120" s="19">
        <v>0</v>
      </c>
      <c r="F120" s="30">
        <f t="shared" si="2"/>
        <v>614310</v>
      </c>
    </row>
    <row r="121" spans="2:6" ht="15" customHeight="1" x14ac:dyDescent="0.3">
      <c r="B121" s="10" t="s">
        <v>46</v>
      </c>
      <c r="C121" s="26" t="s">
        <v>47</v>
      </c>
      <c r="D121" s="19">
        <v>40348</v>
      </c>
      <c r="E121" s="19">
        <v>0</v>
      </c>
      <c r="F121" s="30">
        <f t="shared" si="2"/>
        <v>40348</v>
      </c>
    </row>
    <row r="122" spans="2:6" ht="15" customHeight="1" x14ac:dyDescent="0.3">
      <c r="B122" s="10" t="s">
        <v>48</v>
      </c>
      <c r="C122" s="26" t="s">
        <v>49</v>
      </c>
      <c r="D122" s="19">
        <v>20000</v>
      </c>
      <c r="E122" s="19">
        <v>0</v>
      </c>
      <c r="F122" s="30">
        <f t="shared" si="2"/>
        <v>20000</v>
      </c>
    </row>
    <row r="123" spans="2:6" ht="15" customHeight="1" x14ac:dyDescent="0.3">
      <c r="B123" s="10" t="s">
        <v>128</v>
      </c>
      <c r="C123" s="26" t="s">
        <v>156</v>
      </c>
      <c r="D123" s="19">
        <v>94878</v>
      </c>
      <c r="E123" s="19">
        <v>16445.52</v>
      </c>
      <c r="F123" s="30">
        <f t="shared" si="2"/>
        <v>78432.479999999996</v>
      </c>
    </row>
    <row r="124" spans="2:6" ht="15" customHeight="1" x14ac:dyDescent="0.3">
      <c r="B124" s="10" t="s">
        <v>157</v>
      </c>
      <c r="C124" s="26" t="s">
        <v>158</v>
      </c>
      <c r="D124" s="19">
        <v>1000000</v>
      </c>
      <c r="E124" s="19">
        <v>0</v>
      </c>
      <c r="F124" s="30">
        <f t="shared" si="2"/>
        <v>1000000</v>
      </c>
    </row>
    <row r="125" spans="2:6" ht="15" customHeight="1" x14ac:dyDescent="0.3">
      <c r="B125" s="10" t="s">
        <v>130</v>
      </c>
      <c r="C125" s="26" t="s">
        <v>131</v>
      </c>
      <c r="D125" s="19">
        <v>201996</v>
      </c>
      <c r="E125" s="19">
        <v>0</v>
      </c>
      <c r="F125" s="30">
        <f t="shared" si="2"/>
        <v>201996</v>
      </c>
    </row>
    <row r="126" spans="2:6" ht="15" customHeight="1" x14ac:dyDescent="0.3">
      <c r="B126" s="11" t="s">
        <v>200</v>
      </c>
      <c r="C126" s="27"/>
      <c r="D126" s="20">
        <f>SUM(D81:D125)</f>
        <v>11293826</v>
      </c>
      <c r="E126" s="20">
        <f t="shared" ref="E126:F126" si="3">SUM(E81:E125)</f>
        <v>1330522.5000000002</v>
      </c>
      <c r="F126" s="20">
        <f t="shared" si="3"/>
        <v>9963303.5000000019</v>
      </c>
    </row>
    <row r="127" spans="2:6" ht="15" customHeight="1" x14ac:dyDescent="0.3">
      <c r="B127" s="9"/>
      <c r="C127" s="28"/>
      <c r="D127" s="21"/>
      <c r="E127" s="21"/>
      <c r="F127" s="21"/>
    </row>
    <row r="128" spans="2:6" ht="15" customHeight="1" x14ac:dyDescent="0.3">
      <c r="B128" s="12" t="s">
        <v>202</v>
      </c>
      <c r="C128" s="28"/>
      <c r="D128" s="21"/>
      <c r="E128" s="21"/>
      <c r="F128" s="21"/>
    </row>
    <row r="129" spans="2:6" ht="15" customHeight="1" x14ac:dyDescent="0.3">
      <c r="B129" s="9"/>
      <c r="C129" s="28"/>
      <c r="D129" s="21"/>
      <c r="E129" s="21"/>
      <c r="F129" s="21"/>
    </row>
    <row r="130" spans="2:6" ht="30" x14ac:dyDescent="0.25">
      <c r="B130" s="6" t="s">
        <v>0</v>
      </c>
      <c r="C130" s="7" t="s">
        <v>1</v>
      </c>
      <c r="D130" s="18" t="s">
        <v>197</v>
      </c>
      <c r="E130" s="18" t="str">
        <f>+E12</f>
        <v>Ejecución al 31-03-2014</v>
      </c>
      <c r="F130" s="18" t="s">
        <v>198</v>
      </c>
    </row>
    <row r="131" spans="2:6" ht="15" customHeight="1" x14ac:dyDescent="0.3">
      <c r="B131" s="10" t="s">
        <v>2</v>
      </c>
      <c r="C131" s="26" t="s">
        <v>3</v>
      </c>
      <c r="D131" s="19">
        <v>8248626</v>
      </c>
      <c r="E131" s="19">
        <v>3427506.05</v>
      </c>
      <c r="F131" s="30">
        <f t="shared" ref="F131:F183" si="4">+D131-E131</f>
        <v>4821119.95</v>
      </c>
    </row>
    <row r="132" spans="2:6" ht="15" customHeight="1" x14ac:dyDescent="0.3">
      <c r="B132" s="10" t="s">
        <v>4</v>
      </c>
      <c r="C132" s="26" t="s">
        <v>5</v>
      </c>
      <c r="D132" s="19">
        <v>667016</v>
      </c>
      <c r="E132" s="19">
        <v>0</v>
      </c>
      <c r="F132" s="30">
        <f t="shared" si="4"/>
        <v>667016</v>
      </c>
    </row>
    <row r="133" spans="2:6" ht="15" customHeight="1" x14ac:dyDescent="0.3">
      <c r="B133" s="10" t="s">
        <v>6</v>
      </c>
      <c r="C133" s="26" t="s">
        <v>7</v>
      </c>
      <c r="D133" s="19">
        <v>1994377</v>
      </c>
      <c r="E133" s="19">
        <v>788326</v>
      </c>
      <c r="F133" s="30">
        <f t="shared" si="4"/>
        <v>1206051</v>
      </c>
    </row>
    <row r="134" spans="2:6" ht="15" customHeight="1" x14ac:dyDescent="0.3">
      <c r="B134" s="10" t="s">
        <v>8</v>
      </c>
      <c r="C134" s="26" t="s">
        <v>9</v>
      </c>
      <c r="D134" s="19">
        <v>240126</v>
      </c>
      <c r="E134" s="19">
        <v>3759</v>
      </c>
      <c r="F134" s="30">
        <f t="shared" si="4"/>
        <v>236367</v>
      </c>
    </row>
    <row r="135" spans="2:6" ht="15" customHeight="1" x14ac:dyDescent="0.3">
      <c r="B135" s="10" t="s">
        <v>16</v>
      </c>
      <c r="C135" s="26" t="s">
        <v>159</v>
      </c>
      <c r="D135" s="19">
        <v>320168</v>
      </c>
      <c r="E135" s="19">
        <v>26890</v>
      </c>
      <c r="F135" s="30">
        <f t="shared" si="4"/>
        <v>293278</v>
      </c>
    </row>
    <row r="136" spans="2:6" ht="15" customHeight="1" x14ac:dyDescent="0.3">
      <c r="B136" s="10" t="s">
        <v>70</v>
      </c>
      <c r="C136" s="26" t="s">
        <v>71</v>
      </c>
      <c r="D136" s="19">
        <v>61095</v>
      </c>
      <c r="E136" s="19">
        <v>9420.09</v>
      </c>
      <c r="F136" s="30">
        <f t="shared" si="4"/>
        <v>51674.91</v>
      </c>
    </row>
    <row r="137" spans="2:6" ht="15" customHeight="1" x14ac:dyDescent="0.3">
      <c r="B137" s="10" t="s">
        <v>72</v>
      </c>
      <c r="C137" s="26" t="s">
        <v>73</v>
      </c>
      <c r="D137" s="19">
        <v>10032</v>
      </c>
      <c r="E137" s="19">
        <v>3388.22</v>
      </c>
      <c r="F137" s="30">
        <f t="shared" si="4"/>
        <v>6643.7800000000007</v>
      </c>
    </row>
    <row r="138" spans="2:6" ht="15" customHeight="1" x14ac:dyDescent="0.3">
      <c r="B138" s="10" t="s">
        <v>160</v>
      </c>
      <c r="C138" s="26" t="s">
        <v>161</v>
      </c>
      <c r="D138" s="19">
        <v>5000</v>
      </c>
      <c r="E138" s="19">
        <v>0</v>
      </c>
      <c r="F138" s="30">
        <f t="shared" si="4"/>
        <v>5000</v>
      </c>
    </row>
    <row r="139" spans="2:6" ht="15" customHeight="1" x14ac:dyDescent="0.3">
      <c r="B139" s="10" t="s">
        <v>74</v>
      </c>
      <c r="C139" s="26" t="s">
        <v>75</v>
      </c>
      <c r="D139" s="19">
        <v>6500</v>
      </c>
      <c r="E139" s="19">
        <v>2523.6999999999998</v>
      </c>
      <c r="F139" s="30">
        <f t="shared" si="4"/>
        <v>3976.3</v>
      </c>
    </row>
    <row r="140" spans="2:6" ht="15" customHeight="1" x14ac:dyDescent="0.3">
      <c r="B140" s="10" t="s">
        <v>76</v>
      </c>
      <c r="C140" s="26" t="s">
        <v>77</v>
      </c>
      <c r="D140" s="19">
        <v>700</v>
      </c>
      <c r="E140" s="19">
        <v>0</v>
      </c>
      <c r="F140" s="30">
        <f t="shared" si="4"/>
        <v>700</v>
      </c>
    </row>
    <row r="141" spans="2:6" ht="15" customHeight="1" x14ac:dyDescent="0.3">
      <c r="B141" s="10" t="s">
        <v>80</v>
      </c>
      <c r="C141" s="26" t="s">
        <v>81</v>
      </c>
      <c r="D141" s="19">
        <v>31183</v>
      </c>
      <c r="E141" s="19">
        <v>834.2</v>
      </c>
      <c r="F141" s="30">
        <f t="shared" si="4"/>
        <v>30348.799999999999</v>
      </c>
    </row>
    <row r="142" spans="2:6" ht="15" customHeight="1" x14ac:dyDescent="0.3">
      <c r="B142" s="10" t="s">
        <v>82</v>
      </c>
      <c r="C142" s="26" t="s">
        <v>83</v>
      </c>
      <c r="D142" s="19">
        <v>12000</v>
      </c>
      <c r="E142" s="19">
        <v>5950.02</v>
      </c>
      <c r="F142" s="30">
        <f t="shared" si="4"/>
        <v>6049.98</v>
      </c>
    </row>
    <row r="143" spans="2:6" ht="15" customHeight="1" x14ac:dyDescent="0.3">
      <c r="B143" s="10" t="s">
        <v>84</v>
      </c>
      <c r="C143" s="26" t="s">
        <v>85</v>
      </c>
      <c r="D143" s="19">
        <v>47384</v>
      </c>
      <c r="E143" s="19">
        <v>0</v>
      </c>
      <c r="F143" s="30">
        <f t="shared" si="4"/>
        <v>47384</v>
      </c>
    </row>
    <row r="144" spans="2:6" ht="15" customHeight="1" x14ac:dyDescent="0.3">
      <c r="B144" s="10" t="s">
        <v>17</v>
      </c>
      <c r="C144" s="26" t="s">
        <v>18</v>
      </c>
      <c r="D144" s="19">
        <v>85000</v>
      </c>
      <c r="E144" s="19">
        <v>0</v>
      </c>
      <c r="F144" s="30">
        <f t="shared" si="4"/>
        <v>85000</v>
      </c>
    </row>
    <row r="145" spans="2:6" ht="15" customHeight="1" x14ac:dyDescent="0.3">
      <c r="B145" s="10" t="s">
        <v>87</v>
      </c>
      <c r="C145" s="26" t="s">
        <v>88</v>
      </c>
      <c r="D145" s="19">
        <v>15600</v>
      </c>
      <c r="E145" s="19">
        <v>0</v>
      </c>
      <c r="F145" s="30">
        <f t="shared" si="4"/>
        <v>15600</v>
      </c>
    </row>
    <row r="146" spans="2:6" ht="15" customHeight="1" x14ac:dyDescent="0.3">
      <c r="B146" s="10" t="s">
        <v>19</v>
      </c>
      <c r="C146" s="26" t="s">
        <v>20</v>
      </c>
      <c r="D146" s="19">
        <v>16499</v>
      </c>
      <c r="E146" s="19">
        <v>3817.34</v>
      </c>
      <c r="F146" s="30">
        <f t="shared" si="4"/>
        <v>12681.66</v>
      </c>
    </row>
    <row r="147" spans="2:6" ht="15" customHeight="1" x14ac:dyDescent="0.3">
      <c r="B147" s="10" t="s">
        <v>162</v>
      </c>
      <c r="C147" s="26" t="s">
        <v>26</v>
      </c>
      <c r="D147" s="19">
        <v>45000</v>
      </c>
      <c r="E147" s="19">
        <v>0</v>
      </c>
      <c r="F147" s="30">
        <f t="shared" si="4"/>
        <v>45000</v>
      </c>
    </row>
    <row r="148" spans="2:6" ht="15" customHeight="1" x14ac:dyDescent="0.3">
      <c r="B148" s="10" t="s">
        <v>21</v>
      </c>
      <c r="C148" s="26" t="s">
        <v>22</v>
      </c>
      <c r="D148" s="19">
        <v>150500</v>
      </c>
      <c r="E148" s="19">
        <v>13775.39</v>
      </c>
      <c r="F148" s="30">
        <f t="shared" si="4"/>
        <v>136724.60999999999</v>
      </c>
    </row>
    <row r="149" spans="2:6" ht="15" customHeight="1" x14ac:dyDescent="0.3">
      <c r="B149" s="10" t="s">
        <v>23</v>
      </c>
      <c r="C149" s="26" t="s">
        <v>52</v>
      </c>
      <c r="D149" s="19">
        <v>137056</v>
      </c>
      <c r="E149" s="19">
        <v>23385.73</v>
      </c>
      <c r="F149" s="30">
        <f t="shared" si="4"/>
        <v>113670.27</v>
      </c>
    </row>
    <row r="150" spans="2:6" ht="15" customHeight="1" x14ac:dyDescent="0.3">
      <c r="B150" s="10" t="s">
        <v>24</v>
      </c>
      <c r="C150" s="26" t="s">
        <v>66</v>
      </c>
      <c r="D150" s="19">
        <v>271726</v>
      </c>
      <c r="E150" s="19">
        <v>69456.03</v>
      </c>
      <c r="F150" s="30">
        <f t="shared" si="4"/>
        <v>202269.97</v>
      </c>
    </row>
    <row r="151" spans="2:6" ht="15" customHeight="1" x14ac:dyDescent="0.3">
      <c r="B151" s="10" t="s">
        <v>25</v>
      </c>
      <c r="C151" s="26" t="s">
        <v>26</v>
      </c>
      <c r="D151" s="19">
        <v>9145</v>
      </c>
      <c r="E151" s="19">
        <v>1026.75</v>
      </c>
      <c r="F151" s="30">
        <f t="shared" si="4"/>
        <v>8118.25</v>
      </c>
    </row>
    <row r="152" spans="2:6" ht="15" customHeight="1" x14ac:dyDescent="0.3">
      <c r="B152" s="10" t="s">
        <v>94</v>
      </c>
      <c r="C152" s="26" t="s">
        <v>163</v>
      </c>
      <c r="D152" s="19">
        <v>1036183</v>
      </c>
      <c r="E152" s="19">
        <v>3060</v>
      </c>
      <c r="F152" s="30">
        <f t="shared" si="4"/>
        <v>1033123</v>
      </c>
    </row>
    <row r="153" spans="2:6" ht="15" customHeight="1" x14ac:dyDescent="0.3">
      <c r="B153" s="10" t="s">
        <v>27</v>
      </c>
      <c r="C153" s="26" t="s">
        <v>67</v>
      </c>
      <c r="D153" s="19">
        <v>21295</v>
      </c>
      <c r="E153" s="19">
        <v>7294.9</v>
      </c>
      <c r="F153" s="30">
        <f t="shared" si="4"/>
        <v>14000.1</v>
      </c>
    </row>
    <row r="154" spans="2:6" ht="15" customHeight="1" x14ac:dyDescent="0.3">
      <c r="B154" s="10" t="s">
        <v>28</v>
      </c>
      <c r="C154" s="26" t="s">
        <v>29</v>
      </c>
      <c r="D154" s="19">
        <v>20916</v>
      </c>
      <c r="E154" s="19">
        <v>11943.34</v>
      </c>
      <c r="F154" s="30">
        <f t="shared" si="4"/>
        <v>8972.66</v>
      </c>
    </row>
    <row r="155" spans="2:6" ht="15" customHeight="1" x14ac:dyDescent="0.3">
      <c r="B155" s="10" t="s">
        <v>54</v>
      </c>
      <c r="C155" s="26" t="s">
        <v>96</v>
      </c>
      <c r="D155" s="19">
        <v>7000</v>
      </c>
      <c r="E155" s="19">
        <v>0</v>
      </c>
      <c r="F155" s="30">
        <f t="shared" si="4"/>
        <v>7000</v>
      </c>
    </row>
    <row r="156" spans="2:6" ht="15" customHeight="1" x14ac:dyDescent="0.3">
      <c r="B156" s="10" t="s">
        <v>30</v>
      </c>
      <c r="C156" s="26" t="s">
        <v>31</v>
      </c>
      <c r="D156" s="19">
        <v>10197</v>
      </c>
      <c r="E156" s="19">
        <v>960.86</v>
      </c>
      <c r="F156" s="30">
        <f t="shared" si="4"/>
        <v>9236.14</v>
      </c>
    </row>
    <row r="157" spans="2:6" ht="15" customHeight="1" x14ac:dyDescent="0.3">
      <c r="B157" s="10" t="s">
        <v>32</v>
      </c>
      <c r="C157" s="26" t="s">
        <v>33</v>
      </c>
      <c r="D157" s="19">
        <v>90000</v>
      </c>
      <c r="E157" s="19">
        <v>42374.080000000002</v>
      </c>
      <c r="F157" s="30">
        <f t="shared" si="4"/>
        <v>47625.919999999998</v>
      </c>
    </row>
    <row r="158" spans="2:6" ht="15" customHeight="1" x14ac:dyDescent="0.3">
      <c r="B158" s="10" t="s">
        <v>97</v>
      </c>
      <c r="C158" s="26" t="s">
        <v>26</v>
      </c>
      <c r="D158" s="19">
        <v>120000</v>
      </c>
      <c r="E158" s="19">
        <v>117325.5</v>
      </c>
      <c r="F158" s="30">
        <f t="shared" si="4"/>
        <v>2674.5</v>
      </c>
    </row>
    <row r="159" spans="2:6" ht="15" customHeight="1" x14ac:dyDescent="0.3">
      <c r="B159" s="10" t="s">
        <v>98</v>
      </c>
      <c r="C159" s="26" t="s">
        <v>99</v>
      </c>
      <c r="D159" s="19">
        <v>150000</v>
      </c>
      <c r="E159" s="19">
        <v>0</v>
      </c>
      <c r="F159" s="30">
        <f t="shared" si="4"/>
        <v>150000</v>
      </c>
    </row>
    <row r="160" spans="2:6" ht="15" customHeight="1" x14ac:dyDescent="0.3">
      <c r="B160" s="10" t="s">
        <v>100</v>
      </c>
      <c r="C160" s="26" t="s">
        <v>101</v>
      </c>
      <c r="D160" s="19">
        <v>550000</v>
      </c>
      <c r="E160" s="19">
        <v>171244</v>
      </c>
      <c r="F160" s="30">
        <f t="shared" si="4"/>
        <v>378756</v>
      </c>
    </row>
    <row r="161" spans="2:6" ht="15" customHeight="1" x14ac:dyDescent="0.3">
      <c r="B161" s="10" t="s">
        <v>102</v>
      </c>
      <c r="C161" s="26" t="s">
        <v>103</v>
      </c>
      <c r="D161" s="19">
        <v>200000</v>
      </c>
      <c r="E161" s="19">
        <v>0</v>
      </c>
      <c r="F161" s="30">
        <f t="shared" si="4"/>
        <v>200000</v>
      </c>
    </row>
    <row r="162" spans="2:6" ht="15" customHeight="1" x14ac:dyDescent="0.3">
      <c r="B162" s="10" t="s">
        <v>104</v>
      </c>
      <c r="C162" s="26" t="s">
        <v>105</v>
      </c>
      <c r="D162" s="19">
        <v>50000</v>
      </c>
      <c r="E162" s="19">
        <v>10846.74</v>
      </c>
      <c r="F162" s="30">
        <f t="shared" si="4"/>
        <v>39153.26</v>
      </c>
    </row>
    <row r="163" spans="2:6" ht="15" customHeight="1" x14ac:dyDescent="0.3">
      <c r="B163" s="10" t="s">
        <v>61</v>
      </c>
      <c r="C163" s="26" t="s">
        <v>62</v>
      </c>
      <c r="D163" s="19">
        <v>237000</v>
      </c>
      <c r="E163" s="19">
        <v>30300</v>
      </c>
      <c r="F163" s="30">
        <f t="shared" si="4"/>
        <v>206700</v>
      </c>
    </row>
    <row r="164" spans="2:6" ht="15" customHeight="1" x14ac:dyDescent="0.3">
      <c r="B164" s="10" t="s">
        <v>34</v>
      </c>
      <c r="C164" s="26" t="s">
        <v>108</v>
      </c>
      <c r="D164" s="19">
        <v>4309</v>
      </c>
      <c r="E164" s="19">
        <v>461.3</v>
      </c>
      <c r="F164" s="30">
        <f t="shared" si="4"/>
        <v>3847.7</v>
      </c>
    </row>
    <row r="165" spans="2:6" ht="15" customHeight="1" x14ac:dyDescent="0.3">
      <c r="B165" s="10" t="s">
        <v>111</v>
      </c>
      <c r="C165" s="26" t="s">
        <v>26</v>
      </c>
      <c r="D165" s="19">
        <v>40000</v>
      </c>
      <c r="E165" s="19">
        <v>1600</v>
      </c>
      <c r="F165" s="30">
        <f t="shared" si="4"/>
        <v>38400</v>
      </c>
    </row>
    <row r="166" spans="2:6" ht="15" customHeight="1" x14ac:dyDescent="0.3">
      <c r="B166" s="10" t="s">
        <v>36</v>
      </c>
      <c r="C166" s="26" t="s">
        <v>164</v>
      </c>
      <c r="D166" s="19">
        <v>30240</v>
      </c>
      <c r="E166" s="19">
        <v>7381.35</v>
      </c>
      <c r="F166" s="30">
        <f t="shared" si="4"/>
        <v>22858.65</v>
      </c>
    </row>
    <row r="167" spans="2:6" ht="15" customHeight="1" x14ac:dyDescent="0.3">
      <c r="B167" s="10" t="s">
        <v>38</v>
      </c>
      <c r="C167" s="26" t="s">
        <v>58</v>
      </c>
      <c r="D167" s="19">
        <v>30000</v>
      </c>
      <c r="E167" s="19">
        <v>772.08</v>
      </c>
      <c r="F167" s="30">
        <f t="shared" si="4"/>
        <v>29227.919999999998</v>
      </c>
    </row>
    <row r="168" spans="2:6" ht="15" customHeight="1" x14ac:dyDescent="0.3">
      <c r="B168" s="10" t="s">
        <v>39</v>
      </c>
      <c r="C168" s="26" t="s">
        <v>64</v>
      </c>
      <c r="D168" s="19">
        <v>500</v>
      </c>
      <c r="E168" s="19">
        <v>116.46</v>
      </c>
      <c r="F168" s="30">
        <f t="shared" si="4"/>
        <v>383.54</v>
      </c>
    </row>
    <row r="169" spans="2:6" ht="15" customHeight="1" x14ac:dyDescent="0.3">
      <c r="B169" s="10" t="s">
        <v>112</v>
      </c>
      <c r="C169" s="26" t="s">
        <v>113</v>
      </c>
      <c r="D169" s="19">
        <v>90000</v>
      </c>
      <c r="E169" s="19">
        <v>0</v>
      </c>
      <c r="F169" s="30">
        <f t="shared" si="4"/>
        <v>90000</v>
      </c>
    </row>
    <row r="170" spans="2:6" ht="15" customHeight="1" x14ac:dyDescent="0.3">
      <c r="B170" s="10" t="s">
        <v>41</v>
      </c>
      <c r="C170" s="26" t="s">
        <v>165</v>
      </c>
      <c r="D170" s="19">
        <v>20800</v>
      </c>
      <c r="E170" s="19">
        <v>3173.71</v>
      </c>
      <c r="F170" s="30">
        <f t="shared" si="4"/>
        <v>17626.29</v>
      </c>
    </row>
    <row r="171" spans="2:6" ht="15" customHeight="1" x14ac:dyDescent="0.3">
      <c r="B171" s="10" t="s">
        <v>115</v>
      </c>
      <c r="C171" s="26" t="s">
        <v>116</v>
      </c>
      <c r="D171" s="19">
        <v>925000</v>
      </c>
      <c r="E171" s="19">
        <v>211915</v>
      </c>
      <c r="F171" s="30">
        <f t="shared" si="4"/>
        <v>713085</v>
      </c>
    </row>
    <row r="172" spans="2:6" ht="15" customHeight="1" x14ac:dyDescent="0.3">
      <c r="B172" s="10" t="s">
        <v>119</v>
      </c>
      <c r="C172" s="26" t="s">
        <v>155</v>
      </c>
      <c r="D172" s="19">
        <v>162000</v>
      </c>
      <c r="E172" s="19">
        <v>0</v>
      </c>
      <c r="F172" s="30">
        <f t="shared" si="4"/>
        <v>162000</v>
      </c>
    </row>
    <row r="173" spans="2:6" ht="15" customHeight="1" x14ac:dyDescent="0.3">
      <c r="B173" s="10" t="s">
        <v>166</v>
      </c>
      <c r="C173" s="26" t="s">
        <v>167</v>
      </c>
      <c r="D173" s="19">
        <v>780000</v>
      </c>
      <c r="E173" s="19">
        <v>0</v>
      </c>
      <c r="F173" s="30">
        <f t="shared" si="4"/>
        <v>780000</v>
      </c>
    </row>
    <row r="174" spans="2:6" ht="15" customHeight="1" x14ac:dyDescent="0.3">
      <c r="B174" s="10" t="s">
        <v>121</v>
      </c>
      <c r="C174" s="26" t="s">
        <v>86</v>
      </c>
      <c r="D174" s="19">
        <v>75000</v>
      </c>
      <c r="E174" s="19">
        <v>2800</v>
      </c>
      <c r="F174" s="30">
        <f t="shared" si="4"/>
        <v>72200</v>
      </c>
    </row>
    <row r="175" spans="2:6" ht="15" customHeight="1" x14ac:dyDescent="0.3">
      <c r="B175" s="10" t="s">
        <v>42</v>
      </c>
      <c r="C175" s="26" t="s">
        <v>125</v>
      </c>
      <c r="D175" s="19">
        <v>10000</v>
      </c>
      <c r="E175" s="19">
        <v>0</v>
      </c>
      <c r="F175" s="30">
        <f t="shared" si="4"/>
        <v>10000</v>
      </c>
    </row>
    <row r="176" spans="2:6" ht="15" customHeight="1" x14ac:dyDescent="0.3">
      <c r="B176" s="10" t="s">
        <v>44</v>
      </c>
      <c r="C176" s="26" t="s">
        <v>45</v>
      </c>
      <c r="D176" s="19">
        <v>404310</v>
      </c>
      <c r="E176" s="19">
        <v>0</v>
      </c>
      <c r="F176" s="30">
        <f t="shared" si="4"/>
        <v>404310</v>
      </c>
    </row>
    <row r="177" spans="2:6" ht="15" customHeight="1" x14ac:dyDescent="0.3">
      <c r="B177" s="10" t="s">
        <v>46</v>
      </c>
      <c r="C177" s="26" t="s">
        <v>47</v>
      </c>
      <c r="D177" s="19">
        <v>10000</v>
      </c>
      <c r="E177" s="19">
        <v>10000</v>
      </c>
      <c r="F177" s="30">
        <f t="shared" si="4"/>
        <v>0</v>
      </c>
    </row>
    <row r="178" spans="2:6" ht="15" customHeight="1" x14ac:dyDescent="0.3">
      <c r="B178" s="10" t="s">
        <v>48</v>
      </c>
      <c r="C178" s="26" t="s">
        <v>49</v>
      </c>
      <c r="D178" s="19">
        <v>20000</v>
      </c>
      <c r="E178" s="19">
        <v>0</v>
      </c>
      <c r="F178" s="30">
        <f t="shared" si="4"/>
        <v>20000</v>
      </c>
    </row>
    <row r="179" spans="2:6" ht="15" customHeight="1" x14ac:dyDescent="0.3">
      <c r="B179" s="10" t="s">
        <v>168</v>
      </c>
      <c r="C179" s="26" t="s">
        <v>169</v>
      </c>
      <c r="D179" s="19">
        <v>3700</v>
      </c>
      <c r="E179" s="19">
        <v>0</v>
      </c>
      <c r="F179" s="30">
        <f t="shared" si="4"/>
        <v>3700</v>
      </c>
    </row>
    <row r="180" spans="2:6" ht="15" customHeight="1" x14ac:dyDescent="0.3">
      <c r="B180" s="10" t="s">
        <v>170</v>
      </c>
      <c r="C180" s="26" t="s">
        <v>171</v>
      </c>
      <c r="D180" s="19">
        <v>200000</v>
      </c>
      <c r="E180" s="19">
        <v>0</v>
      </c>
      <c r="F180" s="30">
        <f t="shared" si="4"/>
        <v>200000</v>
      </c>
    </row>
    <row r="181" spans="2:6" ht="15" customHeight="1" x14ac:dyDescent="0.3">
      <c r="B181" s="10" t="s">
        <v>128</v>
      </c>
      <c r="C181" s="26" t="s">
        <v>129</v>
      </c>
      <c r="D181" s="19">
        <v>137308</v>
      </c>
      <c r="E181" s="19">
        <v>65782.11</v>
      </c>
      <c r="F181" s="30">
        <f t="shared" si="4"/>
        <v>71525.89</v>
      </c>
    </row>
    <row r="182" spans="2:6" ht="15" customHeight="1" x14ac:dyDescent="0.3">
      <c r="B182" s="10" t="s">
        <v>157</v>
      </c>
      <c r="C182" s="26" t="s">
        <v>158</v>
      </c>
      <c r="D182" s="19">
        <v>1100000</v>
      </c>
      <c r="E182" s="19">
        <v>0</v>
      </c>
      <c r="F182" s="30">
        <f t="shared" si="4"/>
        <v>1100000</v>
      </c>
    </row>
    <row r="183" spans="2:6" ht="15" customHeight="1" x14ac:dyDescent="0.3">
      <c r="B183" s="10" t="s">
        <v>130</v>
      </c>
      <c r="C183" s="26" t="s">
        <v>131</v>
      </c>
      <c r="D183" s="19">
        <v>2000000</v>
      </c>
      <c r="E183" s="19">
        <v>0</v>
      </c>
      <c r="F183" s="30">
        <f t="shared" si="4"/>
        <v>2000000</v>
      </c>
    </row>
    <row r="184" spans="2:6" ht="15" customHeight="1" x14ac:dyDescent="0.3">
      <c r="B184" s="11" t="s">
        <v>200</v>
      </c>
      <c r="C184" s="27"/>
      <c r="D184" s="20">
        <f>SUM(D131:D183)</f>
        <v>20910491</v>
      </c>
      <c r="E184" s="20">
        <f t="shared" ref="E184:F184" si="5">SUM(E131:E183)</f>
        <v>5079409.95</v>
      </c>
      <c r="F184" s="20">
        <f t="shared" si="5"/>
        <v>15831081.049999999</v>
      </c>
    </row>
    <row r="185" spans="2:6" ht="15" customHeight="1" x14ac:dyDescent="0.3">
      <c r="B185" s="9"/>
      <c r="C185" s="28"/>
      <c r="D185" s="21"/>
      <c r="E185" s="21"/>
      <c r="F185" s="21"/>
    </row>
    <row r="186" spans="2:6" ht="15" customHeight="1" x14ac:dyDescent="0.3">
      <c r="B186" s="12" t="s">
        <v>203</v>
      </c>
      <c r="C186" s="28"/>
      <c r="D186" s="21"/>
      <c r="E186" s="21"/>
      <c r="F186" s="21"/>
    </row>
    <row r="187" spans="2:6" ht="15" customHeight="1" x14ac:dyDescent="0.3">
      <c r="B187" s="9"/>
      <c r="C187" s="28"/>
      <c r="D187" s="21"/>
      <c r="E187" s="21"/>
      <c r="F187" s="21"/>
    </row>
    <row r="188" spans="2:6" ht="30" x14ac:dyDescent="0.25">
      <c r="B188" s="6" t="s">
        <v>0</v>
      </c>
      <c r="C188" s="7" t="s">
        <v>1</v>
      </c>
      <c r="D188" s="18" t="s">
        <v>197</v>
      </c>
      <c r="E188" s="18" t="str">
        <f>+E12</f>
        <v>Ejecución al 31-03-2014</v>
      </c>
      <c r="F188" s="18" t="s">
        <v>198</v>
      </c>
    </row>
    <row r="189" spans="2:6" ht="15" customHeight="1" x14ac:dyDescent="0.3">
      <c r="B189" s="10" t="s">
        <v>2</v>
      </c>
      <c r="C189" s="26" t="s">
        <v>3</v>
      </c>
      <c r="D189" s="19">
        <v>195291876</v>
      </c>
      <c r="E189" s="19">
        <v>49628129.399999999</v>
      </c>
      <c r="F189" s="30">
        <f t="shared" ref="F189:F227" si="6">+D189-E189</f>
        <v>145663746.59999999</v>
      </c>
    </row>
    <row r="190" spans="2:6" ht="15" customHeight="1" x14ac:dyDescent="0.3">
      <c r="B190" s="10" t="s">
        <v>4</v>
      </c>
      <c r="C190" s="26" t="s">
        <v>5</v>
      </c>
      <c r="D190" s="19">
        <v>15804833</v>
      </c>
      <c r="E190" s="19">
        <v>0</v>
      </c>
      <c r="F190" s="30">
        <f t="shared" si="6"/>
        <v>15804833</v>
      </c>
    </row>
    <row r="191" spans="2:6" ht="15" customHeight="1" x14ac:dyDescent="0.3">
      <c r="B191" s="10" t="s">
        <v>6</v>
      </c>
      <c r="C191" s="26" t="s">
        <v>7</v>
      </c>
      <c r="D191" s="19">
        <v>47256451</v>
      </c>
      <c r="E191" s="19">
        <v>11394389</v>
      </c>
      <c r="F191" s="30">
        <f t="shared" si="6"/>
        <v>35862062</v>
      </c>
    </row>
    <row r="192" spans="2:6" ht="15" customHeight="1" x14ac:dyDescent="0.3">
      <c r="B192" s="10" t="s">
        <v>8</v>
      </c>
      <c r="C192" s="26" t="s">
        <v>9</v>
      </c>
      <c r="D192" s="19">
        <v>5689740</v>
      </c>
      <c r="E192" s="19">
        <v>185256.94</v>
      </c>
      <c r="F192" s="30">
        <f t="shared" si="6"/>
        <v>5504483.0599999996</v>
      </c>
    </row>
    <row r="193" spans="2:6" ht="15" customHeight="1" x14ac:dyDescent="0.3">
      <c r="B193" s="10" t="s">
        <v>16</v>
      </c>
      <c r="C193" s="26" t="s">
        <v>51</v>
      </c>
      <c r="D193" s="19">
        <v>7586320</v>
      </c>
      <c r="E193" s="19">
        <v>643742.49</v>
      </c>
      <c r="F193" s="30">
        <f t="shared" si="6"/>
        <v>6942577.5099999998</v>
      </c>
    </row>
    <row r="194" spans="2:6" ht="15" customHeight="1" x14ac:dyDescent="0.3">
      <c r="B194" s="10" t="s">
        <v>70</v>
      </c>
      <c r="C194" s="26" t="s">
        <v>71</v>
      </c>
      <c r="D194" s="19">
        <v>806458</v>
      </c>
      <c r="E194" s="19">
        <v>104060.01</v>
      </c>
      <c r="F194" s="30">
        <f t="shared" si="6"/>
        <v>702397.99</v>
      </c>
    </row>
    <row r="195" spans="2:6" ht="15" customHeight="1" x14ac:dyDescent="0.3">
      <c r="B195" s="10" t="s">
        <v>72</v>
      </c>
      <c r="C195" s="26" t="s">
        <v>73</v>
      </c>
      <c r="D195" s="19">
        <v>290928</v>
      </c>
      <c r="E195" s="19">
        <v>61218.58</v>
      </c>
      <c r="F195" s="30">
        <f t="shared" si="6"/>
        <v>229709.41999999998</v>
      </c>
    </row>
    <row r="196" spans="2:6" ht="15" customHeight="1" x14ac:dyDescent="0.3">
      <c r="B196" s="10" t="s">
        <v>74</v>
      </c>
      <c r="C196" s="26" t="s">
        <v>75</v>
      </c>
      <c r="D196" s="19">
        <v>4000</v>
      </c>
      <c r="E196" s="19">
        <v>80.8</v>
      </c>
      <c r="F196" s="30">
        <f t="shared" si="6"/>
        <v>3919.2</v>
      </c>
    </row>
    <row r="197" spans="2:6" ht="15" customHeight="1" x14ac:dyDescent="0.3">
      <c r="B197" s="10" t="s">
        <v>76</v>
      </c>
      <c r="C197" s="26" t="s">
        <v>77</v>
      </c>
      <c r="D197" s="19">
        <v>20300</v>
      </c>
      <c r="E197" s="19">
        <v>0</v>
      </c>
      <c r="F197" s="30">
        <f t="shared" si="6"/>
        <v>20300</v>
      </c>
    </row>
    <row r="198" spans="2:6" ht="15" customHeight="1" x14ac:dyDescent="0.3">
      <c r="B198" s="10" t="s">
        <v>80</v>
      </c>
      <c r="C198" s="26" t="s">
        <v>81</v>
      </c>
      <c r="D198" s="19">
        <v>490625</v>
      </c>
      <c r="E198" s="19">
        <v>17929.77</v>
      </c>
      <c r="F198" s="30">
        <f t="shared" si="6"/>
        <v>472695.23</v>
      </c>
    </row>
    <row r="199" spans="2:6" ht="15" customHeight="1" x14ac:dyDescent="0.3">
      <c r="B199" s="10" t="s">
        <v>82</v>
      </c>
      <c r="C199" s="26" t="s">
        <v>83</v>
      </c>
      <c r="D199" s="19">
        <v>348000</v>
      </c>
      <c r="E199" s="19">
        <v>106732.95</v>
      </c>
      <c r="F199" s="30">
        <f t="shared" si="6"/>
        <v>241267.05</v>
      </c>
    </row>
    <row r="200" spans="2:6" ht="15" customHeight="1" x14ac:dyDescent="0.3">
      <c r="B200" s="10" t="s">
        <v>84</v>
      </c>
      <c r="C200" s="26" t="s">
        <v>85</v>
      </c>
      <c r="D200" s="19">
        <v>272136</v>
      </c>
      <c r="E200" s="19">
        <v>320</v>
      </c>
      <c r="F200" s="30">
        <f t="shared" si="6"/>
        <v>271816</v>
      </c>
    </row>
    <row r="201" spans="2:6" ht="15" customHeight="1" x14ac:dyDescent="0.3">
      <c r="B201" s="10" t="s">
        <v>17</v>
      </c>
      <c r="C201" s="26" t="s">
        <v>18</v>
      </c>
      <c r="D201" s="19">
        <v>10783580</v>
      </c>
      <c r="E201" s="19">
        <v>2086812.86</v>
      </c>
      <c r="F201" s="30">
        <f t="shared" si="6"/>
        <v>8696767.1400000006</v>
      </c>
    </row>
    <row r="202" spans="2:6" ht="15" customHeight="1" x14ac:dyDescent="0.3">
      <c r="B202" s="10" t="s">
        <v>87</v>
      </c>
      <c r="C202" s="26" t="s">
        <v>88</v>
      </c>
      <c r="D202" s="19">
        <v>302400</v>
      </c>
      <c r="E202" s="19">
        <v>0</v>
      </c>
      <c r="F202" s="30">
        <f t="shared" si="6"/>
        <v>302400</v>
      </c>
    </row>
    <row r="203" spans="2:6" ht="15" customHeight="1" x14ac:dyDescent="0.3">
      <c r="B203" s="10" t="s">
        <v>19</v>
      </c>
      <c r="C203" s="26" t="s">
        <v>20</v>
      </c>
      <c r="D203" s="19">
        <v>361982</v>
      </c>
      <c r="E203" s="19">
        <v>106885.39</v>
      </c>
      <c r="F203" s="30">
        <f t="shared" si="6"/>
        <v>255096.61</v>
      </c>
    </row>
    <row r="204" spans="2:6" ht="15" customHeight="1" x14ac:dyDescent="0.3">
      <c r="B204" s="10" t="s">
        <v>21</v>
      </c>
      <c r="C204" s="26" t="s">
        <v>22</v>
      </c>
      <c r="D204" s="19">
        <v>4947521</v>
      </c>
      <c r="E204" s="19">
        <v>1034909.41</v>
      </c>
      <c r="F204" s="30">
        <f t="shared" si="6"/>
        <v>3912611.59</v>
      </c>
    </row>
    <row r="205" spans="2:6" ht="15" customHeight="1" x14ac:dyDescent="0.3">
      <c r="B205" s="10" t="s">
        <v>23</v>
      </c>
      <c r="C205" s="26" t="s">
        <v>52</v>
      </c>
      <c r="D205" s="19">
        <v>1145283</v>
      </c>
      <c r="E205" s="19">
        <v>660914.80000000005</v>
      </c>
      <c r="F205" s="30">
        <f t="shared" si="6"/>
        <v>484368.19999999995</v>
      </c>
    </row>
    <row r="206" spans="2:6" ht="15" customHeight="1" x14ac:dyDescent="0.3">
      <c r="B206" s="10" t="s">
        <v>24</v>
      </c>
      <c r="C206" s="26" t="s">
        <v>53</v>
      </c>
      <c r="D206" s="19">
        <v>3864235</v>
      </c>
      <c r="E206" s="19">
        <v>852772.28</v>
      </c>
      <c r="F206" s="30">
        <f t="shared" si="6"/>
        <v>3011462.7199999997</v>
      </c>
    </row>
    <row r="207" spans="2:6" ht="15" customHeight="1" x14ac:dyDescent="0.3">
      <c r="B207" s="10" t="s">
        <v>25</v>
      </c>
      <c r="C207" s="26" t="s">
        <v>26</v>
      </c>
      <c r="D207" s="19">
        <v>228536</v>
      </c>
      <c r="E207" s="19">
        <v>45729.82</v>
      </c>
      <c r="F207" s="30">
        <f t="shared" si="6"/>
        <v>182806.18</v>
      </c>
    </row>
    <row r="208" spans="2:6" ht="15" customHeight="1" x14ac:dyDescent="0.3">
      <c r="B208" s="10" t="s">
        <v>94</v>
      </c>
      <c r="C208" s="26" t="s">
        <v>173</v>
      </c>
      <c r="D208" s="19">
        <v>345625</v>
      </c>
      <c r="E208" s="19">
        <v>8957.65</v>
      </c>
      <c r="F208" s="30">
        <f t="shared" si="6"/>
        <v>336667.35</v>
      </c>
    </row>
    <row r="209" spans="2:6" ht="15" customHeight="1" x14ac:dyDescent="0.3">
      <c r="B209" s="10" t="s">
        <v>27</v>
      </c>
      <c r="C209" s="26" t="s">
        <v>174</v>
      </c>
      <c r="D209" s="19">
        <v>617553</v>
      </c>
      <c r="E209" s="19">
        <v>123579.72</v>
      </c>
      <c r="F209" s="30">
        <f t="shared" si="6"/>
        <v>493973.28</v>
      </c>
    </row>
    <row r="210" spans="2:6" ht="15" customHeight="1" x14ac:dyDescent="0.3">
      <c r="B210" s="10" t="s">
        <v>28</v>
      </c>
      <c r="C210" s="26" t="s">
        <v>29</v>
      </c>
      <c r="D210" s="19">
        <v>606575</v>
      </c>
      <c r="E210" s="19">
        <v>214980.2</v>
      </c>
      <c r="F210" s="30">
        <f t="shared" si="6"/>
        <v>391594.8</v>
      </c>
    </row>
    <row r="211" spans="2:6" ht="15" customHeight="1" x14ac:dyDescent="0.3">
      <c r="B211" s="10" t="s">
        <v>54</v>
      </c>
      <c r="C211" s="26" t="s">
        <v>175</v>
      </c>
      <c r="D211" s="19">
        <v>203000</v>
      </c>
      <c r="E211" s="19">
        <v>0</v>
      </c>
      <c r="F211" s="30">
        <f t="shared" si="6"/>
        <v>203000</v>
      </c>
    </row>
    <row r="212" spans="2:6" ht="15" customHeight="1" x14ac:dyDescent="0.3">
      <c r="B212" s="10" t="s">
        <v>30</v>
      </c>
      <c r="C212" s="26" t="s">
        <v>31</v>
      </c>
      <c r="D212" s="19">
        <v>295704</v>
      </c>
      <c r="E212" s="19">
        <v>55348.17</v>
      </c>
      <c r="F212" s="30">
        <f t="shared" si="6"/>
        <v>240355.83000000002</v>
      </c>
    </row>
    <row r="213" spans="2:6" ht="15" customHeight="1" x14ac:dyDescent="0.3">
      <c r="B213" s="10" t="s">
        <v>32</v>
      </c>
      <c r="C213" s="26" t="s">
        <v>33</v>
      </c>
      <c r="D213" s="19">
        <v>2610000</v>
      </c>
      <c r="E213" s="19">
        <v>762733.5</v>
      </c>
      <c r="F213" s="30">
        <f t="shared" si="6"/>
        <v>1847266.5</v>
      </c>
    </row>
    <row r="214" spans="2:6" ht="15" customHeight="1" x14ac:dyDescent="0.3">
      <c r="B214" s="10" t="s">
        <v>100</v>
      </c>
      <c r="C214" s="26" t="s">
        <v>101</v>
      </c>
      <c r="D214" s="19">
        <v>200000</v>
      </c>
      <c r="E214" s="19">
        <v>17325.36</v>
      </c>
      <c r="F214" s="30">
        <f t="shared" si="6"/>
        <v>182674.64</v>
      </c>
    </row>
    <row r="215" spans="2:6" ht="15" customHeight="1" x14ac:dyDescent="0.3">
      <c r="B215" s="10" t="s">
        <v>102</v>
      </c>
      <c r="C215" s="26" t="s">
        <v>103</v>
      </c>
      <c r="D215" s="19">
        <v>250000</v>
      </c>
      <c r="E215" s="19">
        <v>47866</v>
      </c>
      <c r="F215" s="30">
        <f t="shared" si="6"/>
        <v>202134</v>
      </c>
    </row>
    <row r="216" spans="2:6" ht="15" customHeight="1" x14ac:dyDescent="0.3">
      <c r="B216" s="10" t="s">
        <v>104</v>
      </c>
      <c r="C216" s="26" t="s">
        <v>105</v>
      </c>
      <c r="D216" s="19">
        <v>450000</v>
      </c>
      <c r="E216" s="19">
        <v>61536.72</v>
      </c>
      <c r="F216" s="30">
        <f t="shared" si="6"/>
        <v>388463.28</v>
      </c>
    </row>
    <row r="217" spans="2:6" ht="15" customHeight="1" x14ac:dyDescent="0.3">
      <c r="B217" s="10" t="s">
        <v>34</v>
      </c>
      <c r="C217" s="26" t="s">
        <v>35</v>
      </c>
      <c r="D217" s="19">
        <v>115061</v>
      </c>
      <c r="E217" s="19">
        <v>13031.39</v>
      </c>
      <c r="F217" s="30">
        <f t="shared" si="6"/>
        <v>102029.61</v>
      </c>
    </row>
    <row r="218" spans="2:6" ht="15" customHeight="1" x14ac:dyDescent="0.3">
      <c r="B218" s="10" t="s">
        <v>36</v>
      </c>
      <c r="C218" s="26" t="s">
        <v>164</v>
      </c>
      <c r="D218" s="19">
        <v>969120</v>
      </c>
      <c r="E218" s="19">
        <v>192999.15</v>
      </c>
      <c r="F218" s="30">
        <f t="shared" si="6"/>
        <v>776120.85</v>
      </c>
    </row>
    <row r="219" spans="2:6" ht="15" customHeight="1" x14ac:dyDescent="0.3">
      <c r="B219" s="10" t="s">
        <v>55</v>
      </c>
      <c r="C219" s="26" t="s">
        <v>63</v>
      </c>
      <c r="D219" s="19">
        <v>52020</v>
      </c>
      <c r="E219" s="19">
        <v>3865.23</v>
      </c>
      <c r="F219" s="30">
        <f t="shared" si="6"/>
        <v>48154.77</v>
      </c>
    </row>
    <row r="220" spans="2:6" ht="15" customHeight="1" x14ac:dyDescent="0.3">
      <c r="B220" s="10" t="s">
        <v>38</v>
      </c>
      <c r="C220" s="26" t="s">
        <v>58</v>
      </c>
      <c r="D220" s="19">
        <v>870000</v>
      </c>
      <c r="E220" s="19">
        <v>17558.93</v>
      </c>
      <c r="F220" s="30">
        <f t="shared" si="6"/>
        <v>852441.07</v>
      </c>
    </row>
    <row r="221" spans="2:6" ht="15" customHeight="1" x14ac:dyDescent="0.3">
      <c r="B221" s="10" t="s">
        <v>39</v>
      </c>
      <c r="C221" s="26" t="s">
        <v>40</v>
      </c>
      <c r="D221" s="19">
        <v>1000</v>
      </c>
      <c r="E221" s="19">
        <v>1000</v>
      </c>
      <c r="F221" s="30">
        <f t="shared" si="6"/>
        <v>0</v>
      </c>
    </row>
    <row r="222" spans="2:6" ht="15" customHeight="1" x14ac:dyDescent="0.3">
      <c r="B222" s="10" t="s">
        <v>41</v>
      </c>
      <c r="C222" s="26" t="s">
        <v>154</v>
      </c>
      <c r="D222" s="19">
        <v>603200</v>
      </c>
      <c r="E222" s="19">
        <v>66841.210000000006</v>
      </c>
      <c r="F222" s="30">
        <f t="shared" si="6"/>
        <v>536358.79</v>
      </c>
    </row>
    <row r="223" spans="2:6" ht="15" customHeight="1" x14ac:dyDescent="0.3">
      <c r="B223" s="10" t="s">
        <v>42</v>
      </c>
      <c r="C223" s="26" t="s">
        <v>125</v>
      </c>
      <c r="D223" s="19">
        <v>290000</v>
      </c>
      <c r="E223" s="19">
        <v>0</v>
      </c>
      <c r="F223" s="30">
        <f t="shared" si="6"/>
        <v>290000</v>
      </c>
    </row>
    <row r="224" spans="2:6" ht="15" customHeight="1" x14ac:dyDescent="0.3">
      <c r="B224" s="10" t="s">
        <v>44</v>
      </c>
      <c r="C224" s="26" t="s">
        <v>45</v>
      </c>
      <c r="D224" s="19">
        <v>7664990</v>
      </c>
      <c r="E224" s="19">
        <v>0</v>
      </c>
      <c r="F224" s="30">
        <f t="shared" si="6"/>
        <v>7664990</v>
      </c>
    </row>
    <row r="225" spans="2:6" ht="15" customHeight="1" x14ac:dyDescent="0.3">
      <c r="B225" s="10" t="s">
        <v>46</v>
      </c>
      <c r="C225" s="26" t="s">
        <v>47</v>
      </c>
      <c r="D225" s="19">
        <v>290000</v>
      </c>
      <c r="E225" s="19">
        <v>239942.95</v>
      </c>
      <c r="F225" s="30">
        <f t="shared" si="6"/>
        <v>50057.049999999988</v>
      </c>
    </row>
    <row r="226" spans="2:6" ht="15" customHeight="1" x14ac:dyDescent="0.3">
      <c r="B226" s="10" t="s">
        <v>48</v>
      </c>
      <c r="C226" s="26" t="s">
        <v>59</v>
      </c>
      <c r="D226" s="19">
        <v>580000</v>
      </c>
      <c r="E226" s="19">
        <v>0</v>
      </c>
      <c r="F226" s="30">
        <f t="shared" si="6"/>
        <v>580000</v>
      </c>
    </row>
    <row r="227" spans="2:6" ht="15" customHeight="1" x14ac:dyDescent="0.3">
      <c r="B227" s="10" t="s">
        <v>128</v>
      </c>
      <c r="C227" s="26" t="s">
        <v>129</v>
      </c>
      <c r="D227" s="19">
        <v>2589928</v>
      </c>
      <c r="E227" s="19">
        <v>1184077.99</v>
      </c>
      <c r="F227" s="30">
        <f t="shared" si="6"/>
        <v>1405850.01</v>
      </c>
    </row>
    <row r="228" spans="2:6" ht="15" customHeight="1" x14ac:dyDescent="0.3">
      <c r="B228" s="11" t="s">
        <v>200</v>
      </c>
      <c r="C228" s="27"/>
      <c r="D228" s="20">
        <f>SUM(D189:D227)</f>
        <v>315098980</v>
      </c>
      <c r="E228" s="20">
        <f>SUM(E189:E227)</f>
        <v>69941528.670000002</v>
      </c>
      <c r="F228" s="20">
        <f>SUM(F189:F227)</f>
        <v>245157451.33000001</v>
      </c>
    </row>
    <row r="229" spans="2:6" ht="15" customHeight="1" x14ac:dyDescent="0.3">
      <c r="B229" s="9"/>
      <c r="C229" s="28"/>
      <c r="D229" s="21"/>
      <c r="E229" s="21"/>
      <c r="F229" s="21"/>
    </row>
    <row r="230" spans="2:6" ht="15" customHeight="1" x14ac:dyDescent="0.3">
      <c r="B230" s="9"/>
      <c r="C230" s="28"/>
      <c r="D230" s="21"/>
      <c r="E230" s="21"/>
      <c r="F230" s="21"/>
    </row>
    <row r="231" spans="2:6" ht="15" customHeight="1" x14ac:dyDescent="0.3">
      <c r="B231" s="9"/>
      <c r="C231" s="28"/>
      <c r="D231" s="21"/>
      <c r="E231" s="21"/>
      <c r="F231" s="21"/>
    </row>
    <row r="232" spans="2:6" ht="15" customHeight="1" x14ac:dyDescent="0.3">
      <c r="B232" s="12" t="s">
        <v>204</v>
      </c>
      <c r="C232" s="28"/>
      <c r="D232" s="21"/>
      <c r="E232" s="21"/>
      <c r="F232" s="21"/>
    </row>
    <row r="233" spans="2:6" ht="15" customHeight="1" x14ac:dyDescent="0.3">
      <c r="B233" s="9"/>
      <c r="C233" s="28"/>
      <c r="D233" s="21"/>
      <c r="E233" s="21"/>
      <c r="F233" s="21"/>
    </row>
    <row r="234" spans="2:6" ht="30" x14ac:dyDescent="0.25">
      <c r="B234" s="6" t="s">
        <v>0</v>
      </c>
      <c r="C234" s="7" t="s">
        <v>1</v>
      </c>
      <c r="D234" s="18" t="s">
        <v>197</v>
      </c>
      <c r="E234" s="18" t="str">
        <f>+E12</f>
        <v>Ejecución al 31-03-2014</v>
      </c>
      <c r="F234" s="18" t="s">
        <v>198</v>
      </c>
    </row>
    <row r="235" spans="2:6" ht="15" customHeight="1" x14ac:dyDescent="0.3">
      <c r="B235" s="10" t="s">
        <v>2</v>
      </c>
      <c r="C235" s="26" t="s">
        <v>3</v>
      </c>
      <c r="D235" s="19">
        <v>148325113</v>
      </c>
      <c r="E235" s="19">
        <v>36908974.579999998</v>
      </c>
      <c r="F235" s="30">
        <f t="shared" ref="F235:F274" si="7">+D235-E235</f>
        <v>111416138.42</v>
      </c>
    </row>
    <row r="236" spans="2:6" ht="15" customHeight="1" x14ac:dyDescent="0.3">
      <c r="B236" s="10" t="s">
        <v>4</v>
      </c>
      <c r="C236" s="26" t="s">
        <v>5</v>
      </c>
      <c r="D236" s="19">
        <v>12010643</v>
      </c>
      <c r="E236" s="19">
        <v>0</v>
      </c>
      <c r="F236" s="30">
        <f t="shared" si="7"/>
        <v>12010643</v>
      </c>
    </row>
    <row r="237" spans="2:6" ht="15" customHeight="1" x14ac:dyDescent="0.3">
      <c r="B237" s="10" t="s">
        <v>6</v>
      </c>
      <c r="C237" s="26" t="s">
        <v>7</v>
      </c>
      <c r="D237" s="19">
        <v>35911822</v>
      </c>
      <c r="E237" s="19">
        <v>8455769</v>
      </c>
      <c r="F237" s="30">
        <f t="shared" si="7"/>
        <v>27456053</v>
      </c>
    </row>
    <row r="238" spans="2:6" ht="15" customHeight="1" x14ac:dyDescent="0.3">
      <c r="B238" s="10" t="s">
        <v>8</v>
      </c>
      <c r="C238" s="26" t="s">
        <v>9</v>
      </c>
      <c r="D238" s="19">
        <v>4323831</v>
      </c>
      <c r="E238" s="19">
        <v>114160.59</v>
      </c>
      <c r="F238" s="30">
        <f t="shared" si="7"/>
        <v>4209670.41</v>
      </c>
    </row>
    <row r="239" spans="2:6" ht="15" customHeight="1" x14ac:dyDescent="0.3">
      <c r="B239" s="10" t="s">
        <v>16</v>
      </c>
      <c r="C239" s="26" t="s">
        <v>51</v>
      </c>
      <c r="D239" s="19">
        <v>5765109</v>
      </c>
      <c r="E239" s="19">
        <v>583388.72</v>
      </c>
      <c r="F239" s="30">
        <f t="shared" si="7"/>
        <v>5181720.28</v>
      </c>
    </row>
    <row r="240" spans="2:6" ht="15" customHeight="1" x14ac:dyDescent="0.3">
      <c r="B240" s="10" t="s">
        <v>70</v>
      </c>
      <c r="C240" s="26" t="s">
        <v>71</v>
      </c>
      <c r="D240" s="19">
        <v>853064</v>
      </c>
      <c r="E240" s="19">
        <v>164182.31</v>
      </c>
      <c r="F240" s="30">
        <f t="shared" si="7"/>
        <v>688881.69</v>
      </c>
    </row>
    <row r="241" spans="2:6" ht="15" customHeight="1" x14ac:dyDescent="0.3">
      <c r="B241" s="10" t="s">
        <v>72</v>
      </c>
      <c r="C241" s="26" t="s">
        <v>73</v>
      </c>
      <c r="D241" s="19">
        <v>250800</v>
      </c>
      <c r="E241" s="19">
        <v>37381.040000000001</v>
      </c>
      <c r="F241" s="30">
        <f t="shared" si="7"/>
        <v>213418.96</v>
      </c>
    </row>
    <row r="242" spans="2:6" ht="15" customHeight="1" x14ac:dyDescent="0.3">
      <c r="B242" s="10" t="s">
        <v>74</v>
      </c>
      <c r="C242" s="26" t="s">
        <v>75</v>
      </c>
      <c r="D242" s="19">
        <v>4000</v>
      </c>
      <c r="E242" s="19">
        <v>0</v>
      </c>
      <c r="F242" s="30">
        <f t="shared" si="7"/>
        <v>4000</v>
      </c>
    </row>
    <row r="243" spans="2:6" ht="15" customHeight="1" x14ac:dyDescent="0.3">
      <c r="B243" s="10" t="s">
        <v>76</v>
      </c>
      <c r="C243" s="26" t="s">
        <v>176</v>
      </c>
      <c r="D243" s="19">
        <v>17500</v>
      </c>
      <c r="E243" s="19">
        <v>0</v>
      </c>
      <c r="F243" s="30">
        <f t="shared" si="7"/>
        <v>17500</v>
      </c>
    </row>
    <row r="244" spans="2:6" ht="15" customHeight="1" x14ac:dyDescent="0.3">
      <c r="B244" s="10" t="s">
        <v>80</v>
      </c>
      <c r="C244" s="26" t="s">
        <v>177</v>
      </c>
      <c r="D244" s="19">
        <v>490600</v>
      </c>
      <c r="E244" s="19">
        <v>13317.98</v>
      </c>
      <c r="F244" s="30">
        <f t="shared" si="7"/>
        <v>477282.02</v>
      </c>
    </row>
    <row r="245" spans="2:6" ht="15" customHeight="1" x14ac:dyDescent="0.3">
      <c r="B245" s="10" t="s">
        <v>82</v>
      </c>
      <c r="C245" s="26" t="s">
        <v>83</v>
      </c>
      <c r="D245" s="19">
        <v>300000</v>
      </c>
      <c r="E245" s="19">
        <v>68127.92</v>
      </c>
      <c r="F245" s="30">
        <f t="shared" si="7"/>
        <v>231872.08000000002</v>
      </c>
    </row>
    <row r="246" spans="2:6" ht="15" customHeight="1" x14ac:dyDescent="0.3">
      <c r="B246" s="10" t="s">
        <v>84</v>
      </c>
      <c r="C246" s="26" t="s">
        <v>147</v>
      </c>
      <c r="D246" s="19">
        <v>234600</v>
      </c>
      <c r="E246" s="19">
        <v>1284.07</v>
      </c>
      <c r="F246" s="30">
        <f t="shared" si="7"/>
        <v>233315.93</v>
      </c>
    </row>
    <row r="247" spans="2:6" ht="15" customHeight="1" x14ac:dyDescent="0.3">
      <c r="B247" s="10" t="s">
        <v>87</v>
      </c>
      <c r="C247" s="26" t="s">
        <v>88</v>
      </c>
      <c r="D247" s="19">
        <v>265000</v>
      </c>
      <c r="E247" s="19">
        <v>0</v>
      </c>
      <c r="F247" s="30">
        <f t="shared" si="7"/>
        <v>265000</v>
      </c>
    </row>
    <row r="248" spans="2:6" ht="15" customHeight="1" x14ac:dyDescent="0.3">
      <c r="B248" s="10" t="s">
        <v>19</v>
      </c>
      <c r="C248" s="26" t="s">
        <v>20</v>
      </c>
      <c r="D248" s="19">
        <v>295984</v>
      </c>
      <c r="E248" s="19">
        <v>91616.06</v>
      </c>
      <c r="F248" s="30">
        <f t="shared" si="7"/>
        <v>204367.94</v>
      </c>
    </row>
    <row r="249" spans="2:6" ht="15" customHeight="1" x14ac:dyDescent="0.3">
      <c r="B249" s="10" t="s">
        <v>21</v>
      </c>
      <c r="C249" s="26" t="s">
        <v>22</v>
      </c>
      <c r="D249" s="19">
        <v>1282597</v>
      </c>
      <c r="E249" s="19">
        <v>215.8</v>
      </c>
      <c r="F249" s="30">
        <f t="shared" si="7"/>
        <v>1282381.2</v>
      </c>
    </row>
    <row r="250" spans="2:6" ht="15" customHeight="1" x14ac:dyDescent="0.3">
      <c r="B250" s="10" t="s">
        <v>23</v>
      </c>
      <c r="C250" s="26" t="s">
        <v>52</v>
      </c>
      <c r="D250" s="19">
        <v>899771</v>
      </c>
      <c r="E250" s="19">
        <v>226093.59</v>
      </c>
      <c r="F250" s="30">
        <f t="shared" si="7"/>
        <v>673677.41</v>
      </c>
    </row>
    <row r="251" spans="2:6" ht="15" customHeight="1" x14ac:dyDescent="0.3">
      <c r="B251" s="10" t="s">
        <v>24</v>
      </c>
      <c r="C251" s="26" t="s">
        <v>91</v>
      </c>
      <c r="D251" s="19">
        <v>1728664</v>
      </c>
      <c r="E251" s="19">
        <v>888892.76</v>
      </c>
      <c r="F251" s="30">
        <f t="shared" si="7"/>
        <v>839771.24</v>
      </c>
    </row>
    <row r="252" spans="2:6" ht="15" customHeight="1" x14ac:dyDescent="0.3">
      <c r="B252" s="10" t="s">
        <v>25</v>
      </c>
      <c r="C252" s="26" t="s">
        <v>26</v>
      </c>
      <c r="D252" s="19">
        <v>200097</v>
      </c>
      <c r="E252" s="19">
        <v>10597.92</v>
      </c>
      <c r="F252" s="30">
        <f t="shared" si="7"/>
        <v>189499.08</v>
      </c>
    </row>
    <row r="253" spans="2:6" ht="15" customHeight="1" x14ac:dyDescent="0.3">
      <c r="B253" s="10" t="s">
        <v>94</v>
      </c>
      <c r="C253" s="26" t="s">
        <v>178</v>
      </c>
      <c r="D253" s="19">
        <v>265600</v>
      </c>
      <c r="E253" s="19">
        <v>2704.4</v>
      </c>
      <c r="F253" s="30">
        <f t="shared" si="7"/>
        <v>262895.59999999998</v>
      </c>
    </row>
    <row r="254" spans="2:6" ht="15" customHeight="1" x14ac:dyDescent="0.3">
      <c r="B254" s="10" t="s">
        <v>27</v>
      </c>
      <c r="C254" s="26" t="s">
        <v>67</v>
      </c>
      <c r="D254" s="19">
        <v>532373</v>
      </c>
      <c r="E254" s="19">
        <v>94094.75</v>
      </c>
      <c r="F254" s="30">
        <f t="shared" si="7"/>
        <v>438278.25</v>
      </c>
    </row>
    <row r="255" spans="2:6" ht="15" customHeight="1" x14ac:dyDescent="0.3">
      <c r="B255" s="10" t="s">
        <v>28</v>
      </c>
      <c r="C255" s="26" t="s">
        <v>68</v>
      </c>
      <c r="D255" s="19">
        <v>522909</v>
      </c>
      <c r="E255" s="19">
        <v>131376.79</v>
      </c>
      <c r="F255" s="30">
        <f t="shared" si="7"/>
        <v>391532.20999999996</v>
      </c>
    </row>
    <row r="256" spans="2:6" ht="15" customHeight="1" x14ac:dyDescent="0.3">
      <c r="B256" s="10" t="s">
        <v>54</v>
      </c>
      <c r="C256" s="26" t="s">
        <v>175</v>
      </c>
      <c r="D256" s="19">
        <v>175000</v>
      </c>
      <c r="E256" s="19">
        <v>0</v>
      </c>
      <c r="F256" s="30">
        <f t="shared" si="7"/>
        <v>175000</v>
      </c>
    </row>
    <row r="257" spans="2:6" ht="15" customHeight="1" x14ac:dyDescent="0.3">
      <c r="B257" s="10" t="s">
        <v>30</v>
      </c>
      <c r="C257" s="26" t="s">
        <v>31</v>
      </c>
      <c r="D257" s="19">
        <v>254917</v>
      </c>
      <c r="E257" s="19">
        <v>47030.15</v>
      </c>
      <c r="F257" s="30">
        <f t="shared" si="7"/>
        <v>207886.85</v>
      </c>
    </row>
    <row r="258" spans="2:6" ht="15" customHeight="1" x14ac:dyDescent="0.3">
      <c r="B258" s="10" t="s">
        <v>32</v>
      </c>
      <c r="C258" s="26" t="s">
        <v>33</v>
      </c>
      <c r="D258" s="19">
        <v>2250000</v>
      </c>
      <c r="E258" s="19">
        <v>466114.92</v>
      </c>
      <c r="F258" s="30">
        <f t="shared" si="7"/>
        <v>1783885.08</v>
      </c>
    </row>
    <row r="259" spans="2:6" ht="15" customHeight="1" x14ac:dyDescent="0.3">
      <c r="B259" s="10" t="s">
        <v>100</v>
      </c>
      <c r="C259" s="26" t="s">
        <v>101</v>
      </c>
      <c r="D259" s="19">
        <v>200000</v>
      </c>
      <c r="E259" s="19">
        <v>39594.870000000003</v>
      </c>
      <c r="F259" s="30">
        <f t="shared" si="7"/>
        <v>160405.13</v>
      </c>
    </row>
    <row r="260" spans="2:6" ht="15" customHeight="1" x14ac:dyDescent="0.3">
      <c r="B260" s="10" t="s">
        <v>102</v>
      </c>
      <c r="C260" s="26" t="s">
        <v>103</v>
      </c>
      <c r="D260" s="19">
        <v>250000</v>
      </c>
      <c r="E260" s="19">
        <v>32103.5</v>
      </c>
      <c r="F260" s="30">
        <f t="shared" si="7"/>
        <v>217896.5</v>
      </c>
    </row>
    <row r="261" spans="2:6" ht="15" customHeight="1" x14ac:dyDescent="0.3">
      <c r="B261" s="10" t="s">
        <v>104</v>
      </c>
      <c r="C261" s="26" t="s">
        <v>105</v>
      </c>
      <c r="D261" s="19">
        <v>450000</v>
      </c>
      <c r="E261" s="19">
        <v>86583.16</v>
      </c>
      <c r="F261" s="30">
        <f t="shared" si="7"/>
        <v>363416.83999999997</v>
      </c>
    </row>
    <row r="262" spans="2:6" ht="15" customHeight="1" x14ac:dyDescent="0.3">
      <c r="B262" s="10" t="s">
        <v>34</v>
      </c>
      <c r="C262" s="26" t="s">
        <v>108</v>
      </c>
      <c r="D262" s="19">
        <v>97825</v>
      </c>
      <c r="E262" s="19">
        <v>11801.74</v>
      </c>
      <c r="F262" s="30">
        <f t="shared" si="7"/>
        <v>86023.26</v>
      </c>
    </row>
    <row r="263" spans="2:6" ht="15" customHeight="1" x14ac:dyDescent="0.3">
      <c r="B263" s="10" t="s">
        <v>36</v>
      </c>
      <c r="C263" s="26" t="s">
        <v>37</v>
      </c>
      <c r="D263" s="19">
        <v>478656</v>
      </c>
      <c r="E263" s="19">
        <v>99108.57</v>
      </c>
      <c r="F263" s="30">
        <f t="shared" si="7"/>
        <v>379547.43</v>
      </c>
    </row>
    <row r="264" spans="2:6" ht="15" customHeight="1" x14ac:dyDescent="0.3">
      <c r="B264" s="10" t="s">
        <v>55</v>
      </c>
      <c r="C264" s="26" t="s">
        <v>63</v>
      </c>
      <c r="D264" s="19">
        <v>124466</v>
      </c>
      <c r="E264" s="19">
        <v>0</v>
      </c>
      <c r="F264" s="30">
        <f t="shared" si="7"/>
        <v>124466</v>
      </c>
    </row>
    <row r="265" spans="2:6" ht="15" customHeight="1" x14ac:dyDescent="0.3">
      <c r="B265" s="10" t="s">
        <v>56</v>
      </c>
      <c r="C265" s="26" t="s">
        <v>57</v>
      </c>
      <c r="D265" s="19">
        <v>360</v>
      </c>
      <c r="E265" s="19">
        <v>0</v>
      </c>
      <c r="F265" s="30">
        <f t="shared" si="7"/>
        <v>360</v>
      </c>
    </row>
    <row r="266" spans="2:6" ht="15" customHeight="1" x14ac:dyDescent="0.3">
      <c r="B266" s="10" t="s">
        <v>38</v>
      </c>
      <c r="C266" s="26" t="s">
        <v>58</v>
      </c>
      <c r="D266" s="19">
        <v>750000</v>
      </c>
      <c r="E266" s="19">
        <v>10930.97</v>
      </c>
      <c r="F266" s="30">
        <f t="shared" si="7"/>
        <v>739069.03</v>
      </c>
    </row>
    <row r="267" spans="2:6" ht="15" customHeight="1" x14ac:dyDescent="0.3">
      <c r="B267" s="10" t="s">
        <v>39</v>
      </c>
      <c r="C267" s="26" t="s">
        <v>179</v>
      </c>
      <c r="D267" s="19">
        <v>1500</v>
      </c>
      <c r="E267" s="19">
        <v>1252.8</v>
      </c>
      <c r="F267" s="30">
        <f t="shared" si="7"/>
        <v>247.20000000000005</v>
      </c>
    </row>
    <row r="268" spans="2:6" ht="15" customHeight="1" x14ac:dyDescent="0.3">
      <c r="B268" s="10" t="s">
        <v>41</v>
      </c>
      <c r="C268" s="26" t="s">
        <v>154</v>
      </c>
      <c r="D268" s="19">
        <v>520000</v>
      </c>
      <c r="E268" s="19">
        <v>41313.47</v>
      </c>
      <c r="F268" s="30">
        <f t="shared" si="7"/>
        <v>478686.53</v>
      </c>
    </row>
    <row r="269" spans="2:6" ht="15" customHeight="1" x14ac:dyDescent="0.3">
      <c r="B269" s="10" t="s">
        <v>121</v>
      </c>
      <c r="C269" s="26" t="s">
        <v>86</v>
      </c>
      <c r="D269" s="19">
        <v>349760</v>
      </c>
      <c r="E269" s="19">
        <v>77200</v>
      </c>
      <c r="F269" s="30">
        <f t="shared" si="7"/>
        <v>272560</v>
      </c>
    </row>
    <row r="270" spans="2:6" ht="15" customHeight="1" x14ac:dyDescent="0.3">
      <c r="B270" s="10" t="s">
        <v>42</v>
      </c>
      <c r="C270" s="26" t="s">
        <v>180</v>
      </c>
      <c r="D270" s="19">
        <v>250000</v>
      </c>
      <c r="E270" s="19">
        <v>0</v>
      </c>
      <c r="F270" s="30">
        <f t="shared" si="7"/>
        <v>250000</v>
      </c>
    </row>
    <row r="271" spans="2:6" ht="15" customHeight="1" x14ac:dyDescent="0.3">
      <c r="B271" s="10" t="s">
        <v>44</v>
      </c>
      <c r="C271" s="26" t="s">
        <v>45</v>
      </c>
      <c r="D271" s="19">
        <v>6607750</v>
      </c>
      <c r="E271" s="19">
        <v>0</v>
      </c>
      <c r="F271" s="30">
        <f t="shared" si="7"/>
        <v>6607750</v>
      </c>
    </row>
    <row r="272" spans="2:6" ht="15" customHeight="1" x14ac:dyDescent="0.3">
      <c r="B272" s="10" t="s">
        <v>46</v>
      </c>
      <c r="C272" s="26" t="s">
        <v>47</v>
      </c>
      <c r="D272" s="19">
        <v>250000</v>
      </c>
      <c r="E272" s="19">
        <v>23904</v>
      </c>
      <c r="F272" s="30">
        <f t="shared" si="7"/>
        <v>226096</v>
      </c>
    </row>
    <row r="273" spans="2:6" ht="15" customHeight="1" x14ac:dyDescent="0.3">
      <c r="B273" s="10" t="s">
        <v>48</v>
      </c>
      <c r="C273" s="26" t="s">
        <v>49</v>
      </c>
      <c r="D273" s="19">
        <v>500000</v>
      </c>
      <c r="E273" s="19">
        <v>0</v>
      </c>
      <c r="F273" s="30">
        <f t="shared" si="7"/>
        <v>500000</v>
      </c>
    </row>
    <row r="274" spans="2:6" ht="15" customHeight="1" x14ac:dyDescent="0.3">
      <c r="B274" s="10" t="s">
        <v>128</v>
      </c>
      <c r="C274" s="26" t="s">
        <v>129</v>
      </c>
      <c r="D274" s="19">
        <v>2232697</v>
      </c>
      <c r="E274" s="19">
        <v>723603.21</v>
      </c>
      <c r="F274" s="30">
        <f t="shared" si="7"/>
        <v>1509093.79</v>
      </c>
    </row>
    <row r="275" spans="2:6" ht="15" customHeight="1" x14ac:dyDescent="0.3">
      <c r="B275" s="11" t="s">
        <v>200</v>
      </c>
      <c r="C275" s="27"/>
      <c r="D275" s="20">
        <f>SUM(D235:D274)</f>
        <v>230223008</v>
      </c>
      <c r="E275" s="20">
        <f t="shared" ref="E275:F275" si="8">SUM(E235:E274)</f>
        <v>49452719.639999993</v>
      </c>
      <c r="F275" s="20">
        <f t="shared" si="8"/>
        <v>180770288.36000004</v>
      </c>
    </row>
    <row r="276" spans="2:6" ht="15" customHeight="1" x14ac:dyDescent="0.3">
      <c r="B276" s="9"/>
      <c r="C276" s="28"/>
      <c r="D276" s="21"/>
      <c r="E276" s="21"/>
      <c r="F276" s="21"/>
    </row>
    <row r="277" spans="2:6" ht="15" customHeight="1" x14ac:dyDescent="0.3">
      <c r="B277" s="9"/>
      <c r="C277" s="28"/>
      <c r="D277" s="21"/>
      <c r="E277" s="21"/>
      <c r="F277" s="21"/>
    </row>
    <row r="278" spans="2:6" ht="15" customHeight="1" x14ac:dyDescent="0.3">
      <c r="B278" s="9"/>
      <c r="C278" s="28"/>
      <c r="D278" s="21"/>
      <c r="E278" s="21"/>
      <c r="F278" s="21"/>
    </row>
    <row r="279" spans="2:6" ht="15" customHeight="1" x14ac:dyDescent="0.3">
      <c r="B279" s="12" t="s">
        <v>205</v>
      </c>
      <c r="C279" s="28"/>
      <c r="D279" s="21"/>
      <c r="E279" s="21"/>
      <c r="F279" s="21"/>
    </row>
    <row r="280" spans="2:6" ht="15" customHeight="1" x14ac:dyDescent="0.3">
      <c r="B280" s="9"/>
      <c r="C280" s="28"/>
      <c r="D280" s="21"/>
      <c r="E280" s="21"/>
      <c r="F280" s="21"/>
    </row>
    <row r="281" spans="2:6" ht="30" x14ac:dyDescent="0.25">
      <c r="B281" s="6" t="s">
        <v>0</v>
      </c>
      <c r="C281" s="7" t="s">
        <v>1</v>
      </c>
      <c r="D281" s="18" t="s">
        <v>197</v>
      </c>
      <c r="E281" s="18" t="str">
        <f>+E12</f>
        <v>Ejecución al 31-03-2014</v>
      </c>
      <c r="F281" s="18" t="s">
        <v>198</v>
      </c>
    </row>
    <row r="282" spans="2:6" ht="15" customHeight="1" x14ac:dyDescent="0.3">
      <c r="B282" s="10" t="s">
        <v>2</v>
      </c>
      <c r="C282" s="26" t="s">
        <v>3</v>
      </c>
      <c r="D282" s="19">
        <v>8528626</v>
      </c>
      <c r="E282" s="19">
        <v>2739871.82</v>
      </c>
      <c r="F282" s="30">
        <f t="shared" ref="F282:F319" si="9">+D282-E282</f>
        <v>5788754.1799999997</v>
      </c>
    </row>
    <row r="283" spans="2:6" ht="15" customHeight="1" x14ac:dyDescent="0.3">
      <c r="B283" s="10" t="s">
        <v>4</v>
      </c>
      <c r="C283" s="26" t="s">
        <v>5</v>
      </c>
      <c r="D283" s="19">
        <v>689657</v>
      </c>
      <c r="E283" s="19">
        <v>0</v>
      </c>
      <c r="F283" s="30">
        <f t="shared" si="9"/>
        <v>689657</v>
      </c>
    </row>
    <row r="284" spans="2:6" ht="15" customHeight="1" x14ac:dyDescent="0.3">
      <c r="B284" s="10" t="s">
        <v>6</v>
      </c>
      <c r="C284" s="26" t="s">
        <v>7</v>
      </c>
      <c r="D284" s="19">
        <v>2062076</v>
      </c>
      <c r="E284" s="19">
        <v>630170</v>
      </c>
      <c r="F284" s="30">
        <f t="shared" si="9"/>
        <v>1431906</v>
      </c>
    </row>
    <row r="285" spans="2:6" ht="15" customHeight="1" x14ac:dyDescent="0.3">
      <c r="B285" s="10" t="s">
        <v>8</v>
      </c>
      <c r="C285" s="26" t="s">
        <v>9</v>
      </c>
      <c r="D285" s="19">
        <v>248277</v>
      </c>
      <c r="E285" s="19">
        <v>14722.1</v>
      </c>
      <c r="F285" s="30">
        <f t="shared" si="9"/>
        <v>233554.9</v>
      </c>
    </row>
    <row r="286" spans="2:6" ht="15" customHeight="1" x14ac:dyDescent="0.3">
      <c r="B286" s="10" t="s">
        <v>16</v>
      </c>
      <c r="C286" s="26" t="s">
        <v>51</v>
      </c>
      <c r="D286" s="19">
        <v>331036</v>
      </c>
      <c r="E286" s="19">
        <v>33200</v>
      </c>
      <c r="F286" s="30">
        <f t="shared" si="9"/>
        <v>297836</v>
      </c>
    </row>
    <row r="287" spans="2:6" ht="15" customHeight="1" x14ac:dyDescent="0.3">
      <c r="B287" s="10" t="s">
        <v>70</v>
      </c>
      <c r="C287" s="26" t="s">
        <v>71</v>
      </c>
      <c r="D287" s="19">
        <v>28734</v>
      </c>
      <c r="E287" s="19">
        <v>7342.63</v>
      </c>
      <c r="F287" s="30">
        <f t="shared" si="9"/>
        <v>21391.37</v>
      </c>
    </row>
    <row r="288" spans="2:6" ht="15" customHeight="1" x14ac:dyDescent="0.3">
      <c r="B288" s="10" t="s">
        <v>72</v>
      </c>
      <c r="C288" s="26" t="s">
        <v>73</v>
      </c>
      <c r="D288" s="19">
        <v>10032</v>
      </c>
      <c r="E288" s="19">
        <v>2541.17</v>
      </c>
      <c r="F288" s="30">
        <f t="shared" si="9"/>
        <v>7490.83</v>
      </c>
    </row>
    <row r="289" spans="2:6" ht="15" customHeight="1" x14ac:dyDescent="0.3">
      <c r="B289" s="10" t="s">
        <v>74</v>
      </c>
      <c r="C289" s="26" t="s">
        <v>75</v>
      </c>
      <c r="D289" s="19">
        <v>2000</v>
      </c>
      <c r="E289" s="19">
        <v>0</v>
      </c>
      <c r="F289" s="30">
        <f t="shared" si="9"/>
        <v>2000</v>
      </c>
    </row>
    <row r="290" spans="2:6" ht="15" customHeight="1" x14ac:dyDescent="0.3">
      <c r="B290" s="10" t="s">
        <v>76</v>
      </c>
      <c r="C290" s="26" t="s">
        <v>77</v>
      </c>
      <c r="D290" s="19">
        <v>700</v>
      </c>
      <c r="E290" s="19">
        <v>0</v>
      </c>
      <c r="F290" s="30">
        <f t="shared" si="9"/>
        <v>700</v>
      </c>
    </row>
    <row r="291" spans="2:6" ht="15" customHeight="1" x14ac:dyDescent="0.3">
      <c r="B291" s="10" t="s">
        <v>80</v>
      </c>
      <c r="C291" s="26" t="s">
        <v>81</v>
      </c>
      <c r="D291" s="19">
        <v>17314</v>
      </c>
      <c r="E291" s="19">
        <v>757</v>
      </c>
      <c r="F291" s="30">
        <f t="shared" si="9"/>
        <v>16557</v>
      </c>
    </row>
    <row r="292" spans="2:6" ht="15" customHeight="1" x14ac:dyDescent="0.3">
      <c r="B292" s="10" t="s">
        <v>82</v>
      </c>
      <c r="C292" s="26" t="s">
        <v>83</v>
      </c>
      <c r="D292" s="19">
        <v>12000</v>
      </c>
      <c r="E292" s="19">
        <v>4334.2700000000004</v>
      </c>
      <c r="F292" s="30">
        <f t="shared" si="9"/>
        <v>7665.73</v>
      </c>
    </row>
    <row r="293" spans="2:6" ht="15" customHeight="1" x14ac:dyDescent="0.3">
      <c r="B293" s="10" t="s">
        <v>84</v>
      </c>
      <c r="C293" s="26" t="s">
        <v>85</v>
      </c>
      <c r="D293" s="19">
        <v>9384</v>
      </c>
      <c r="E293" s="19">
        <v>0</v>
      </c>
      <c r="F293" s="30">
        <f t="shared" si="9"/>
        <v>9384</v>
      </c>
    </row>
    <row r="294" spans="2:6" ht="15" customHeight="1" x14ac:dyDescent="0.3">
      <c r="B294" s="10" t="s">
        <v>87</v>
      </c>
      <c r="C294" s="26" t="s">
        <v>88</v>
      </c>
      <c r="D294" s="19">
        <v>15600</v>
      </c>
      <c r="E294" s="19">
        <v>0</v>
      </c>
      <c r="F294" s="30">
        <f t="shared" si="9"/>
        <v>15600</v>
      </c>
    </row>
    <row r="295" spans="2:6" ht="15" customHeight="1" x14ac:dyDescent="0.3">
      <c r="B295" s="10" t="s">
        <v>21</v>
      </c>
      <c r="C295" s="26" t="s">
        <v>181</v>
      </c>
      <c r="D295" s="19">
        <v>42500</v>
      </c>
      <c r="E295" s="19">
        <v>0</v>
      </c>
      <c r="F295" s="30">
        <f t="shared" si="9"/>
        <v>42500</v>
      </c>
    </row>
    <row r="296" spans="2:6" ht="15" customHeight="1" x14ac:dyDescent="0.3">
      <c r="B296" s="10" t="s">
        <v>23</v>
      </c>
      <c r="C296" s="26" t="s">
        <v>52</v>
      </c>
      <c r="D296" s="19">
        <v>78196</v>
      </c>
      <c r="E296" s="19">
        <v>5319</v>
      </c>
      <c r="F296" s="30">
        <f t="shared" si="9"/>
        <v>72877</v>
      </c>
    </row>
    <row r="297" spans="2:6" ht="15" customHeight="1" x14ac:dyDescent="0.3">
      <c r="B297" s="10" t="s">
        <v>24</v>
      </c>
      <c r="C297" s="26" t="s">
        <v>66</v>
      </c>
      <c r="D297" s="19">
        <v>69186</v>
      </c>
      <c r="E297" s="19">
        <v>45718.02</v>
      </c>
      <c r="F297" s="30">
        <f t="shared" si="9"/>
        <v>23467.980000000003</v>
      </c>
    </row>
    <row r="298" spans="2:6" ht="15" customHeight="1" x14ac:dyDescent="0.3">
      <c r="B298" s="10" t="s">
        <v>25</v>
      </c>
      <c r="C298" s="26" t="s">
        <v>26</v>
      </c>
      <c r="D298" s="19">
        <v>7997</v>
      </c>
      <c r="E298" s="19">
        <v>420.03</v>
      </c>
      <c r="F298" s="30">
        <f t="shared" si="9"/>
        <v>7576.97</v>
      </c>
    </row>
    <row r="299" spans="2:6" ht="15" customHeight="1" x14ac:dyDescent="0.3">
      <c r="B299" s="10" t="s">
        <v>94</v>
      </c>
      <c r="C299" s="26" t="s">
        <v>182</v>
      </c>
      <c r="D299" s="19">
        <v>32314</v>
      </c>
      <c r="E299" s="19">
        <v>0</v>
      </c>
      <c r="F299" s="30">
        <f t="shared" si="9"/>
        <v>32314</v>
      </c>
    </row>
    <row r="300" spans="2:6" ht="15" customHeight="1" x14ac:dyDescent="0.3">
      <c r="B300" s="10" t="s">
        <v>27</v>
      </c>
      <c r="C300" s="26" t="s">
        <v>67</v>
      </c>
      <c r="D300" s="19">
        <v>21295</v>
      </c>
      <c r="E300" s="19">
        <v>7049.85</v>
      </c>
      <c r="F300" s="30">
        <f t="shared" si="9"/>
        <v>14245.15</v>
      </c>
    </row>
    <row r="301" spans="2:6" ht="15" customHeight="1" x14ac:dyDescent="0.3">
      <c r="B301" s="10" t="s">
        <v>28</v>
      </c>
      <c r="C301" s="26" t="s">
        <v>29</v>
      </c>
      <c r="D301" s="19">
        <v>20916</v>
      </c>
      <c r="E301" s="19">
        <v>8957.51</v>
      </c>
      <c r="F301" s="30">
        <f t="shared" si="9"/>
        <v>11958.49</v>
      </c>
    </row>
    <row r="302" spans="2:6" ht="15" customHeight="1" x14ac:dyDescent="0.3">
      <c r="B302" s="10" t="s">
        <v>54</v>
      </c>
      <c r="C302" s="26" t="s">
        <v>60</v>
      </c>
      <c r="D302" s="19">
        <v>7000</v>
      </c>
      <c r="E302" s="19">
        <v>0</v>
      </c>
      <c r="F302" s="30">
        <f t="shared" si="9"/>
        <v>7000</v>
      </c>
    </row>
    <row r="303" spans="2:6" ht="15" customHeight="1" x14ac:dyDescent="0.3">
      <c r="B303" s="10" t="s">
        <v>30</v>
      </c>
      <c r="C303" s="26" t="s">
        <v>183</v>
      </c>
      <c r="D303" s="19">
        <v>10197</v>
      </c>
      <c r="E303" s="19">
        <v>455.4</v>
      </c>
      <c r="F303" s="30">
        <f t="shared" si="9"/>
        <v>9741.6</v>
      </c>
    </row>
    <row r="304" spans="2:6" ht="15" customHeight="1" x14ac:dyDescent="0.3">
      <c r="B304" s="10" t="s">
        <v>32</v>
      </c>
      <c r="C304" s="26" t="s">
        <v>184</v>
      </c>
      <c r="D304" s="19">
        <v>90000</v>
      </c>
      <c r="E304" s="19">
        <v>31780.560000000001</v>
      </c>
      <c r="F304" s="30">
        <f t="shared" si="9"/>
        <v>58219.44</v>
      </c>
    </row>
    <row r="305" spans="2:6" ht="15" customHeight="1" x14ac:dyDescent="0.3">
      <c r="B305" s="10" t="s">
        <v>98</v>
      </c>
      <c r="C305" s="26" t="s">
        <v>99</v>
      </c>
      <c r="D305" s="19">
        <v>26000</v>
      </c>
      <c r="E305" s="19">
        <v>0</v>
      </c>
      <c r="F305" s="30">
        <f t="shared" si="9"/>
        <v>26000</v>
      </c>
    </row>
    <row r="306" spans="2:6" ht="15" customHeight="1" x14ac:dyDescent="0.3">
      <c r="B306" s="10" t="s">
        <v>104</v>
      </c>
      <c r="C306" s="26" t="s">
        <v>105</v>
      </c>
      <c r="D306" s="19">
        <v>50000</v>
      </c>
      <c r="E306" s="19">
        <v>2620.0700000000002</v>
      </c>
      <c r="F306" s="30">
        <f t="shared" si="9"/>
        <v>47379.93</v>
      </c>
    </row>
    <row r="307" spans="2:6" ht="15" customHeight="1" x14ac:dyDescent="0.3">
      <c r="B307" s="10" t="s">
        <v>34</v>
      </c>
      <c r="C307" s="26" t="s">
        <v>108</v>
      </c>
      <c r="D307" s="19">
        <v>4309</v>
      </c>
      <c r="E307" s="19">
        <v>0</v>
      </c>
      <c r="F307" s="30">
        <f t="shared" si="9"/>
        <v>4309</v>
      </c>
    </row>
    <row r="308" spans="2:6" ht="15" customHeight="1" x14ac:dyDescent="0.3">
      <c r="B308" s="10" t="s">
        <v>111</v>
      </c>
      <c r="C308" s="26" t="s">
        <v>26</v>
      </c>
      <c r="D308" s="19">
        <v>200000</v>
      </c>
      <c r="E308" s="19">
        <v>0</v>
      </c>
      <c r="F308" s="30">
        <f t="shared" si="9"/>
        <v>200000</v>
      </c>
    </row>
    <row r="309" spans="2:6" ht="15" customHeight="1" x14ac:dyDescent="0.3">
      <c r="B309" s="10" t="s">
        <v>36</v>
      </c>
      <c r="C309" s="26" t="s">
        <v>37</v>
      </c>
      <c r="D309" s="19">
        <v>17280</v>
      </c>
      <c r="E309" s="19">
        <v>3624.49</v>
      </c>
      <c r="F309" s="30">
        <f t="shared" si="9"/>
        <v>13655.51</v>
      </c>
    </row>
    <row r="310" spans="2:6" ht="15" customHeight="1" x14ac:dyDescent="0.3">
      <c r="B310" s="10" t="s">
        <v>55</v>
      </c>
      <c r="C310" s="26" t="s">
        <v>63</v>
      </c>
      <c r="D310" s="19">
        <v>2160</v>
      </c>
      <c r="E310" s="19">
        <v>0</v>
      </c>
      <c r="F310" s="30">
        <f t="shared" si="9"/>
        <v>2160</v>
      </c>
    </row>
    <row r="311" spans="2:6" ht="15" customHeight="1" x14ac:dyDescent="0.3">
      <c r="B311" s="10" t="s">
        <v>38</v>
      </c>
      <c r="C311" s="26" t="s">
        <v>58</v>
      </c>
      <c r="D311" s="19">
        <v>30000</v>
      </c>
      <c r="E311" s="19">
        <v>772.08</v>
      </c>
      <c r="F311" s="30">
        <f t="shared" si="9"/>
        <v>29227.919999999998</v>
      </c>
    </row>
    <row r="312" spans="2:6" ht="15" customHeight="1" x14ac:dyDescent="0.3">
      <c r="B312" s="10" t="s">
        <v>39</v>
      </c>
      <c r="C312" s="26" t="s">
        <v>40</v>
      </c>
      <c r="D312" s="19">
        <v>500</v>
      </c>
      <c r="E312" s="19">
        <v>0</v>
      </c>
      <c r="F312" s="30">
        <f t="shared" si="9"/>
        <v>500</v>
      </c>
    </row>
    <row r="313" spans="2:6" ht="15" customHeight="1" x14ac:dyDescent="0.3">
      <c r="B313" s="10" t="s">
        <v>41</v>
      </c>
      <c r="C313" s="26" t="s">
        <v>165</v>
      </c>
      <c r="D313" s="19">
        <v>20800</v>
      </c>
      <c r="E313" s="19">
        <v>2380.2800000000002</v>
      </c>
      <c r="F313" s="30">
        <f t="shared" si="9"/>
        <v>18419.72</v>
      </c>
    </row>
    <row r="314" spans="2:6" ht="15" customHeight="1" x14ac:dyDescent="0.3">
      <c r="B314" s="10" t="s">
        <v>121</v>
      </c>
      <c r="C314" s="26" t="s">
        <v>185</v>
      </c>
      <c r="D314" s="19">
        <v>93600</v>
      </c>
      <c r="E314" s="19">
        <v>14000</v>
      </c>
      <c r="F314" s="30">
        <f t="shared" si="9"/>
        <v>79600</v>
      </c>
    </row>
    <row r="315" spans="2:6" ht="15" customHeight="1" x14ac:dyDescent="0.3">
      <c r="B315" s="10" t="s">
        <v>42</v>
      </c>
      <c r="C315" s="26" t="s">
        <v>125</v>
      </c>
      <c r="D315" s="19">
        <v>10000</v>
      </c>
      <c r="E315" s="19">
        <v>0</v>
      </c>
      <c r="F315" s="30">
        <f t="shared" si="9"/>
        <v>10000</v>
      </c>
    </row>
    <row r="316" spans="2:6" ht="15" customHeight="1" x14ac:dyDescent="0.3">
      <c r="B316" s="10" t="s">
        <v>44</v>
      </c>
      <c r="C316" s="26" t="s">
        <v>45</v>
      </c>
      <c r="D316" s="19">
        <v>264310</v>
      </c>
      <c r="E316" s="19">
        <v>0</v>
      </c>
      <c r="F316" s="30">
        <f t="shared" si="9"/>
        <v>264310</v>
      </c>
    </row>
    <row r="317" spans="2:6" ht="15" customHeight="1" x14ac:dyDescent="0.3">
      <c r="B317" s="10" t="s">
        <v>46</v>
      </c>
      <c r="C317" s="26" t="s">
        <v>47</v>
      </c>
      <c r="D317" s="19">
        <v>10000</v>
      </c>
      <c r="E317" s="19">
        <v>0</v>
      </c>
      <c r="F317" s="30">
        <f t="shared" si="9"/>
        <v>10000</v>
      </c>
    </row>
    <row r="318" spans="2:6" ht="15" customHeight="1" x14ac:dyDescent="0.3">
      <c r="B318" s="10" t="s">
        <v>48</v>
      </c>
      <c r="C318" s="26" t="s">
        <v>49</v>
      </c>
      <c r="D318" s="19">
        <v>20000</v>
      </c>
      <c r="E318" s="19">
        <v>0</v>
      </c>
      <c r="F318" s="30">
        <f t="shared" si="9"/>
        <v>20000</v>
      </c>
    </row>
    <row r="319" spans="2:6" ht="15" customHeight="1" x14ac:dyDescent="0.3">
      <c r="B319" s="10" t="s">
        <v>128</v>
      </c>
      <c r="C319" s="26" t="s">
        <v>186</v>
      </c>
      <c r="D319" s="19">
        <v>89308</v>
      </c>
      <c r="E319" s="19">
        <v>49336.58</v>
      </c>
      <c r="F319" s="30">
        <f t="shared" si="9"/>
        <v>39971.42</v>
      </c>
    </row>
    <row r="320" spans="2:6" ht="15" customHeight="1" x14ac:dyDescent="0.3">
      <c r="B320" s="11" t="s">
        <v>200</v>
      </c>
      <c r="C320" s="27"/>
      <c r="D320" s="20">
        <f>SUM(D282:D319)</f>
        <v>13173304</v>
      </c>
      <c r="E320" s="20">
        <f t="shared" ref="E320:F320" si="10">SUM(E282:E319)</f>
        <v>3605372.8599999994</v>
      </c>
      <c r="F320" s="20">
        <f t="shared" si="10"/>
        <v>9567931.1400000006</v>
      </c>
    </row>
    <row r="321" spans="2:6" ht="15" customHeight="1" x14ac:dyDescent="0.3">
      <c r="B321" s="9"/>
      <c r="C321" s="28"/>
      <c r="D321" s="21"/>
      <c r="E321" s="21"/>
      <c r="F321" s="21"/>
    </row>
    <row r="322" spans="2:6" ht="15" customHeight="1" x14ac:dyDescent="0.3">
      <c r="B322" s="9"/>
      <c r="C322" s="28"/>
      <c r="D322" s="21"/>
      <c r="E322" s="21"/>
      <c r="F322" s="21"/>
    </row>
    <row r="323" spans="2:6" ht="15" customHeight="1" x14ac:dyDescent="0.3">
      <c r="B323" s="9"/>
      <c r="C323" s="28"/>
      <c r="D323" s="21"/>
      <c r="E323" s="21"/>
      <c r="F323" s="21"/>
    </row>
    <row r="324" spans="2:6" ht="15" customHeight="1" x14ac:dyDescent="0.3">
      <c r="B324" s="12" t="s">
        <v>206</v>
      </c>
      <c r="C324" s="28"/>
      <c r="D324" s="21"/>
      <c r="E324" s="21"/>
      <c r="F324" s="21"/>
    </row>
    <row r="325" spans="2:6" ht="15" customHeight="1" x14ac:dyDescent="0.3">
      <c r="B325" s="9"/>
      <c r="C325" s="28"/>
      <c r="D325" s="21"/>
      <c r="E325" s="21"/>
      <c r="F325" s="21"/>
    </row>
    <row r="326" spans="2:6" ht="30" x14ac:dyDescent="0.25">
      <c r="B326" s="6" t="s">
        <v>0</v>
      </c>
      <c r="C326" s="7" t="s">
        <v>1</v>
      </c>
      <c r="D326" s="18" t="s">
        <v>197</v>
      </c>
      <c r="E326" s="18" t="str">
        <f>+E12</f>
        <v>Ejecución al 31-03-2014</v>
      </c>
      <c r="F326" s="18" t="s">
        <v>198</v>
      </c>
    </row>
    <row r="327" spans="2:6" ht="15" customHeight="1" x14ac:dyDescent="0.3">
      <c r="B327" s="10" t="s">
        <v>2</v>
      </c>
      <c r="C327" s="26" t="s">
        <v>3</v>
      </c>
      <c r="D327" s="19">
        <v>121038793</v>
      </c>
      <c r="E327" s="19">
        <v>33249560.629999999</v>
      </c>
      <c r="F327" s="30">
        <f t="shared" ref="F327:F377" si="11">+D327-E327</f>
        <v>87789232.370000005</v>
      </c>
    </row>
    <row r="328" spans="2:6" ht="15" customHeight="1" x14ac:dyDescent="0.3">
      <c r="B328" s="10" t="s">
        <v>4</v>
      </c>
      <c r="C328" s="26" t="s">
        <v>5</v>
      </c>
      <c r="D328" s="19">
        <v>9789062</v>
      </c>
      <c r="E328" s="19">
        <v>0</v>
      </c>
      <c r="F328" s="30">
        <f t="shared" si="11"/>
        <v>9789062</v>
      </c>
    </row>
    <row r="329" spans="2:6" ht="15" customHeight="1" x14ac:dyDescent="0.3">
      <c r="B329" s="10" t="s">
        <v>6</v>
      </c>
      <c r="C329" s="26" t="s">
        <v>7</v>
      </c>
      <c r="D329" s="19">
        <v>29269294</v>
      </c>
      <c r="E329" s="19">
        <v>7647401</v>
      </c>
      <c r="F329" s="30">
        <f t="shared" si="11"/>
        <v>21621893</v>
      </c>
    </row>
    <row r="330" spans="2:6" ht="15" customHeight="1" x14ac:dyDescent="0.3">
      <c r="B330" s="10" t="s">
        <v>8</v>
      </c>
      <c r="C330" s="26" t="s">
        <v>9</v>
      </c>
      <c r="D330" s="19">
        <v>3524062</v>
      </c>
      <c r="E330" s="19">
        <v>114216.96000000001</v>
      </c>
      <c r="F330" s="30">
        <f t="shared" si="11"/>
        <v>3409845.04</v>
      </c>
    </row>
    <row r="331" spans="2:6" ht="15" customHeight="1" x14ac:dyDescent="0.3">
      <c r="B331" s="10" t="s">
        <v>16</v>
      </c>
      <c r="C331" s="26" t="s">
        <v>65</v>
      </c>
      <c r="D331" s="19">
        <v>4698750</v>
      </c>
      <c r="E331" s="19">
        <v>565907.32999999996</v>
      </c>
      <c r="F331" s="30">
        <f t="shared" si="11"/>
        <v>4132842.67</v>
      </c>
    </row>
    <row r="332" spans="2:6" ht="15" customHeight="1" x14ac:dyDescent="0.3">
      <c r="B332" s="10" t="s">
        <v>70</v>
      </c>
      <c r="C332" s="26" t="s">
        <v>71</v>
      </c>
      <c r="D332" s="19">
        <v>1547887</v>
      </c>
      <c r="E332" s="19">
        <v>106255.62</v>
      </c>
      <c r="F332" s="30">
        <f t="shared" si="11"/>
        <v>1441631.38</v>
      </c>
    </row>
    <row r="333" spans="2:6" ht="15" customHeight="1" x14ac:dyDescent="0.3">
      <c r="B333" s="10" t="s">
        <v>72</v>
      </c>
      <c r="C333" s="26" t="s">
        <v>73</v>
      </c>
      <c r="D333" s="19">
        <v>250800</v>
      </c>
      <c r="E333" s="19">
        <v>39314.93</v>
      </c>
      <c r="F333" s="30">
        <f t="shared" si="11"/>
        <v>211485.07</v>
      </c>
    </row>
    <row r="334" spans="2:6" ht="15" customHeight="1" x14ac:dyDescent="0.3">
      <c r="B334" s="10" t="s">
        <v>74</v>
      </c>
      <c r="C334" s="26" t="s">
        <v>75</v>
      </c>
      <c r="D334" s="19">
        <v>5000</v>
      </c>
      <c r="E334" s="19">
        <v>39.9</v>
      </c>
      <c r="F334" s="30">
        <f t="shared" si="11"/>
        <v>4960.1000000000004</v>
      </c>
    </row>
    <row r="335" spans="2:6" ht="15" customHeight="1" x14ac:dyDescent="0.3">
      <c r="B335" s="10" t="s">
        <v>76</v>
      </c>
      <c r="C335" s="26" t="s">
        <v>77</v>
      </c>
      <c r="D335" s="19">
        <v>17500</v>
      </c>
      <c r="E335" s="19">
        <v>0</v>
      </c>
      <c r="F335" s="30">
        <f t="shared" si="11"/>
        <v>17500</v>
      </c>
    </row>
    <row r="336" spans="2:6" ht="15" customHeight="1" x14ac:dyDescent="0.3">
      <c r="B336" s="10" t="s">
        <v>78</v>
      </c>
      <c r="C336" s="26" t="s">
        <v>172</v>
      </c>
      <c r="D336" s="19">
        <v>25000</v>
      </c>
      <c r="E336" s="19">
        <v>25000</v>
      </c>
      <c r="F336" s="30">
        <f t="shared" si="11"/>
        <v>0</v>
      </c>
    </row>
    <row r="337" spans="2:6" ht="15" customHeight="1" x14ac:dyDescent="0.3">
      <c r="B337" s="10" t="s">
        <v>80</v>
      </c>
      <c r="C337" s="26" t="s">
        <v>81</v>
      </c>
      <c r="D337" s="19">
        <v>788380</v>
      </c>
      <c r="E337" s="19">
        <v>10804.79</v>
      </c>
      <c r="F337" s="30">
        <f t="shared" si="11"/>
        <v>777575.21</v>
      </c>
    </row>
    <row r="338" spans="2:6" ht="15" customHeight="1" x14ac:dyDescent="0.3">
      <c r="B338" s="10" t="s">
        <v>82</v>
      </c>
      <c r="C338" s="26" t="s">
        <v>146</v>
      </c>
      <c r="D338" s="19">
        <v>300000</v>
      </c>
      <c r="E338" s="19">
        <v>66620.539999999994</v>
      </c>
      <c r="F338" s="30">
        <f t="shared" si="11"/>
        <v>233379.46000000002</v>
      </c>
    </row>
    <row r="339" spans="2:6" ht="15" customHeight="1" x14ac:dyDescent="0.3">
      <c r="B339" s="10" t="s">
        <v>84</v>
      </c>
      <c r="C339" s="26" t="s">
        <v>147</v>
      </c>
      <c r="D339" s="19">
        <v>234600</v>
      </c>
      <c r="E339" s="19">
        <v>234600</v>
      </c>
      <c r="F339" s="30">
        <f t="shared" si="11"/>
        <v>0</v>
      </c>
    </row>
    <row r="340" spans="2:6" ht="15" customHeight="1" x14ac:dyDescent="0.3">
      <c r="B340" s="10" t="s">
        <v>17</v>
      </c>
      <c r="C340" s="26" t="s">
        <v>18</v>
      </c>
      <c r="D340" s="19">
        <v>1234856</v>
      </c>
      <c r="E340" s="19">
        <v>240268.1</v>
      </c>
      <c r="F340" s="30">
        <f t="shared" si="11"/>
        <v>994587.9</v>
      </c>
    </row>
    <row r="341" spans="2:6" ht="15" customHeight="1" x14ac:dyDescent="0.3">
      <c r="B341" s="10" t="s">
        <v>87</v>
      </c>
      <c r="C341" s="26" t="s">
        <v>88</v>
      </c>
      <c r="D341" s="19">
        <v>265000</v>
      </c>
      <c r="E341" s="19">
        <v>0</v>
      </c>
      <c r="F341" s="30">
        <f t="shared" si="11"/>
        <v>265000</v>
      </c>
    </row>
    <row r="342" spans="2:6" ht="15" customHeight="1" x14ac:dyDescent="0.3">
      <c r="B342" s="10" t="s">
        <v>19</v>
      </c>
      <c r="C342" s="26" t="s">
        <v>20</v>
      </c>
      <c r="D342" s="19">
        <v>426975</v>
      </c>
      <c r="E342" s="19">
        <v>145058.75</v>
      </c>
      <c r="F342" s="30">
        <f t="shared" si="11"/>
        <v>281916.25</v>
      </c>
    </row>
    <row r="343" spans="2:6" ht="15" customHeight="1" x14ac:dyDescent="0.3">
      <c r="B343" s="10" t="s">
        <v>21</v>
      </c>
      <c r="C343" s="26" t="s">
        <v>22</v>
      </c>
      <c r="D343" s="19">
        <v>4121782</v>
      </c>
      <c r="E343" s="19">
        <v>1591917.81</v>
      </c>
      <c r="F343" s="30">
        <f t="shared" si="11"/>
        <v>2529864.19</v>
      </c>
    </row>
    <row r="344" spans="2:6" ht="15" customHeight="1" x14ac:dyDescent="0.3">
      <c r="B344" s="10" t="s">
        <v>89</v>
      </c>
      <c r="C344" s="26" t="s">
        <v>187</v>
      </c>
      <c r="D344" s="19">
        <v>100000</v>
      </c>
      <c r="E344" s="19">
        <v>84454.79</v>
      </c>
      <c r="F344" s="30">
        <f t="shared" si="11"/>
        <v>15545.210000000006</v>
      </c>
    </row>
    <row r="345" spans="2:6" ht="15" customHeight="1" x14ac:dyDescent="0.3">
      <c r="B345" s="10" t="s">
        <v>23</v>
      </c>
      <c r="C345" s="26" t="s">
        <v>52</v>
      </c>
      <c r="D345" s="19">
        <v>1290365</v>
      </c>
      <c r="E345" s="19">
        <v>660662.62</v>
      </c>
      <c r="F345" s="30">
        <f t="shared" si="11"/>
        <v>629702.38</v>
      </c>
    </row>
    <row r="346" spans="2:6" ht="15" customHeight="1" x14ac:dyDescent="0.3">
      <c r="B346" s="10" t="s">
        <v>24</v>
      </c>
      <c r="C346" s="26" t="s">
        <v>53</v>
      </c>
      <c r="D346" s="19">
        <v>3449450</v>
      </c>
      <c r="E346" s="19">
        <v>1697587.21</v>
      </c>
      <c r="F346" s="30">
        <f t="shared" si="11"/>
        <v>1751862.79</v>
      </c>
    </row>
    <row r="347" spans="2:6" ht="15" customHeight="1" x14ac:dyDescent="0.3">
      <c r="B347" s="10" t="s">
        <v>25</v>
      </c>
      <c r="C347" s="26" t="s">
        <v>26</v>
      </c>
      <c r="D347" s="19">
        <v>207275</v>
      </c>
      <c r="E347" s="19">
        <f>64116.35+14036</f>
        <v>78152.350000000006</v>
      </c>
      <c r="F347" s="30">
        <f t="shared" si="11"/>
        <v>129122.65</v>
      </c>
    </row>
    <row r="348" spans="2:6" ht="15" customHeight="1" x14ac:dyDescent="0.3">
      <c r="B348" s="10" t="s">
        <v>92</v>
      </c>
      <c r="C348" s="26" t="s">
        <v>93</v>
      </c>
      <c r="D348" s="19">
        <v>300000</v>
      </c>
      <c r="E348" s="19">
        <v>215961.60000000001</v>
      </c>
      <c r="F348" s="30">
        <f t="shared" si="11"/>
        <v>84038.399999999994</v>
      </c>
    </row>
    <row r="349" spans="2:6" ht="15" customHeight="1" x14ac:dyDescent="0.3">
      <c r="B349" s="10" t="s">
        <v>94</v>
      </c>
      <c r="C349" s="26" t="s">
        <v>95</v>
      </c>
      <c r="D349" s="19">
        <v>563380</v>
      </c>
      <c r="E349" s="19">
        <v>403707</v>
      </c>
      <c r="F349" s="30">
        <f t="shared" si="11"/>
        <v>159673</v>
      </c>
    </row>
    <row r="350" spans="2:6" ht="15" customHeight="1" x14ac:dyDescent="0.3">
      <c r="B350" s="10" t="s">
        <v>27</v>
      </c>
      <c r="C350" s="26" t="s">
        <v>67</v>
      </c>
      <c r="D350" s="19">
        <v>532373</v>
      </c>
      <c r="E350" s="19">
        <v>240425.63</v>
      </c>
      <c r="F350" s="30">
        <f t="shared" si="11"/>
        <v>291947.37</v>
      </c>
    </row>
    <row r="351" spans="2:6" ht="15" customHeight="1" x14ac:dyDescent="0.3">
      <c r="B351" s="10" t="s">
        <v>28</v>
      </c>
      <c r="C351" s="26" t="s">
        <v>29</v>
      </c>
      <c r="D351" s="19">
        <v>522909</v>
      </c>
      <c r="E351" s="19">
        <v>137785.20000000001</v>
      </c>
      <c r="F351" s="30">
        <f t="shared" si="11"/>
        <v>385123.8</v>
      </c>
    </row>
    <row r="352" spans="2:6" ht="15" customHeight="1" x14ac:dyDescent="0.3">
      <c r="B352" s="10" t="s">
        <v>54</v>
      </c>
      <c r="C352" s="26" t="s">
        <v>60</v>
      </c>
      <c r="D352" s="19">
        <v>706565</v>
      </c>
      <c r="E352" s="19">
        <v>495027.11</v>
      </c>
      <c r="F352" s="30">
        <f t="shared" si="11"/>
        <v>211537.89</v>
      </c>
    </row>
    <row r="353" spans="2:6" ht="15" customHeight="1" x14ac:dyDescent="0.3">
      <c r="B353" s="10" t="s">
        <v>30</v>
      </c>
      <c r="C353" s="26" t="s">
        <v>31</v>
      </c>
      <c r="D353" s="19">
        <v>254917</v>
      </c>
      <c r="E353" s="19">
        <v>35630.83</v>
      </c>
      <c r="F353" s="30">
        <f t="shared" si="11"/>
        <v>219286.16999999998</v>
      </c>
    </row>
    <row r="354" spans="2:6" ht="15" customHeight="1" x14ac:dyDescent="0.3">
      <c r="B354" s="10" t="s">
        <v>32</v>
      </c>
      <c r="C354" s="26" t="s">
        <v>33</v>
      </c>
      <c r="D354" s="19">
        <v>2250000</v>
      </c>
      <c r="E354" s="19">
        <v>495013.41</v>
      </c>
      <c r="F354" s="30">
        <f t="shared" si="11"/>
        <v>1754986.59</v>
      </c>
    </row>
    <row r="355" spans="2:6" ht="15" customHeight="1" x14ac:dyDescent="0.3">
      <c r="B355" s="10" t="s">
        <v>97</v>
      </c>
      <c r="C355" s="26" t="s">
        <v>26</v>
      </c>
      <c r="D355" s="19">
        <v>253750</v>
      </c>
      <c r="E355" s="19">
        <v>118657.25</v>
      </c>
      <c r="F355" s="30">
        <f t="shared" si="11"/>
        <v>135092.75</v>
      </c>
    </row>
    <row r="356" spans="2:6" ht="15" customHeight="1" x14ac:dyDescent="0.3">
      <c r="B356" s="10" t="s">
        <v>98</v>
      </c>
      <c r="C356" s="26" t="s">
        <v>99</v>
      </c>
      <c r="D356" s="19">
        <v>350000</v>
      </c>
      <c r="E356" s="19">
        <v>261212</v>
      </c>
      <c r="F356" s="30">
        <f t="shared" si="11"/>
        <v>88788</v>
      </c>
    </row>
    <row r="357" spans="2:6" ht="15" customHeight="1" x14ac:dyDescent="0.3">
      <c r="B357" s="10" t="s">
        <v>100</v>
      </c>
      <c r="C357" s="26" t="s">
        <v>101</v>
      </c>
      <c r="D357" s="19">
        <v>50000</v>
      </c>
      <c r="E357" s="19">
        <v>10365</v>
      </c>
      <c r="F357" s="30">
        <f t="shared" si="11"/>
        <v>39635</v>
      </c>
    </row>
    <row r="358" spans="2:6" ht="15" customHeight="1" x14ac:dyDescent="0.3">
      <c r="B358" s="10" t="s">
        <v>102</v>
      </c>
      <c r="C358" s="26" t="s">
        <v>188</v>
      </c>
      <c r="D358" s="19">
        <v>100000</v>
      </c>
      <c r="E358" s="19">
        <v>4900</v>
      </c>
      <c r="F358" s="30">
        <f t="shared" si="11"/>
        <v>95100</v>
      </c>
    </row>
    <row r="359" spans="2:6" ht="15" customHeight="1" x14ac:dyDescent="0.3">
      <c r="B359" s="10" t="s">
        <v>104</v>
      </c>
      <c r="C359" s="26" t="s">
        <v>105</v>
      </c>
      <c r="D359" s="19">
        <v>450000</v>
      </c>
      <c r="E359" s="19">
        <v>106057.35</v>
      </c>
      <c r="F359" s="30">
        <f t="shared" si="11"/>
        <v>343942.65</v>
      </c>
    </row>
    <row r="360" spans="2:6" ht="15" customHeight="1" x14ac:dyDescent="0.3">
      <c r="B360" s="10" t="s">
        <v>34</v>
      </c>
      <c r="C360" s="26" t="s">
        <v>35</v>
      </c>
      <c r="D360" s="19">
        <v>144025</v>
      </c>
      <c r="E360" s="19">
        <v>16736.830000000002</v>
      </c>
      <c r="F360" s="30">
        <f t="shared" si="11"/>
        <v>127288.17</v>
      </c>
    </row>
    <row r="361" spans="2:6" ht="15" customHeight="1" x14ac:dyDescent="0.3">
      <c r="B361" s="10" t="s">
        <v>36</v>
      </c>
      <c r="C361" s="26" t="s">
        <v>37</v>
      </c>
      <c r="D361" s="19">
        <v>580608</v>
      </c>
      <c r="E361" s="19">
        <v>91743.6</v>
      </c>
      <c r="F361" s="30">
        <f t="shared" si="11"/>
        <v>488864.4</v>
      </c>
    </row>
    <row r="362" spans="2:6" ht="15" customHeight="1" x14ac:dyDescent="0.3">
      <c r="B362" s="10" t="s">
        <v>55</v>
      </c>
      <c r="C362" s="26" t="s">
        <v>63</v>
      </c>
      <c r="D362" s="19">
        <v>92311</v>
      </c>
      <c r="E362" s="19">
        <v>8123.04</v>
      </c>
      <c r="F362" s="30">
        <f t="shared" si="11"/>
        <v>84187.96</v>
      </c>
    </row>
    <row r="363" spans="2:6" ht="15" customHeight="1" x14ac:dyDescent="0.3">
      <c r="B363" s="10" t="s">
        <v>56</v>
      </c>
      <c r="C363" s="26" t="s">
        <v>57</v>
      </c>
      <c r="D363" s="19">
        <v>1800</v>
      </c>
      <c r="E363" s="19">
        <v>0</v>
      </c>
      <c r="F363" s="30">
        <f t="shared" si="11"/>
        <v>1800</v>
      </c>
    </row>
    <row r="364" spans="2:6" ht="15" customHeight="1" x14ac:dyDescent="0.3">
      <c r="B364" s="10" t="s">
        <v>38</v>
      </c>
      <c r="C364" s="26" t="s">
        <v>58</v>
      </c>
      <c r="D364" s="19">
        <v>750000</v>
      </c>
      <c r="E364" s="19">
        <v>11038.72</v>
      </c>
      <c r="F364" s="30">
        <f t="shared" si="11"/>
        <v>738961.28</v>
      </c>
    </row>
    <row r="365" spans="2:6" ht="15" customHeight="1" x14ac:dyDescent="0.3">
      <c r="B365" s="10" t="s">
        <v>39</v>
      </c>
      <c r="C365" s="26" t="s">
        <v>40</v>
      </c>
      <c r="D365" s="19">
        <v>2500</v>
      </c>
      <c r="E365" s="19">
        <v>2500</v>
      </c>
      <c r="F365" s="30">
        <f t="shared" si="11"/>
        <v>0</v>
      </c>
    </row>
    <row r="366" spans="2:6" ht="15" customHeight="1" x14ac:dyDescent="0.3">
      <c r="B366" s="10" t="s">
        <v>112</v>
      </c>
      <c r="C366" s="26" t="s">
        <v>189</v>
      </c>
      <c r="D366" s="19">
        <v>1071600</v>
      </c>
      <c r="E366" s="19">
        <v>114000</v>
      </c>
      <c r="F366" s="30">
        <f t="shared" si="11"/>
        <v>957600</v>
      </c>
    </row>
    <row r="367" spans="2:6" ht="15" customHeight="1" x14ac:dyDescent="0.3">
      <c r="B367" s="10" t="s">
        <v>41</v>
      </c>
      <c r="C367" s="26" t="s">
        <v>165</v>
      </c>
      <c r="D367" s="19">
        <v>520000</v>
      </c>
      <c r="E367" s="19">
        <v>87843.17</v>
      </c>
      <c r="F367" s="30">
        <f t="shared" si="11"/>
        <v>432156.83</v>
      </c>
    </row>
    <row r="368" spans="2:6" ht="15" customHeight="1" x14ac:dyDescent="0.3">
      <c r="B368" s="10" t="s">
        <v>115</v>
      </c>
      <c r="C368" s="26" t="s">
        <v>116</v>
      </c>
      <c r="D368" s="19">
        <v>702000</v>
      </c>
      <c r="E368" s="19">
        <v>148800</v>
      </c>
      <c r="F368" s="30">
        <f t="shared" si="11"/>
        <v>553200</v>
      </c>
    </row>
    <row r="369" spans="2:6" ht="15" customHeight="1" x14ac:dyDescent="0.3">
      <c r="B369" s="10" t="s">
        <v>117</v>
      </c>
      <c r="C369" s="26" t="s">
        <v>190</v>
      </c>
      <c r="D369" s="19">
        <v>533520</v>
      </c>
      <c r="E369" s="19">
        <v>140028</v>
      </c>
      <c r="F369" s="30">
        <f t="shared" si="11"/>
        <v>393492</v>
      </c>
    </row>
    <row r="370" spans="2:6" ht="15" customHeight="1" x14ac:dyDescent="0.3">
      <c r="B370" s="10" t="s">
        <v>119</v>
      </c>
      <c r="C370" s="26" t="s">
        <v>191</v>
      </c>
      <c r="D370" s="19">
        <v>500000</v>
      </c>
      <c r="E370" s="19">
        <v>0</v>
      </c>
      <c r="F370" s="30">
        <f t="shared" si="11"/>
        <v>500000</v>
      </c>
    </row>
    <row r="371" spans="2:6" ht="15" customHeight="1" x14ac:dyDescent="0.3">
      <c r="B371" s="10" t="s">
        <v>192</v>
      </c>
      <c r="C371" s="26" t="s">
        <v>193</v>
      </c>
      <c r="D371" s="19">
        <v>1096992</v>
      </c>
      <c r="E371" s="19">
        <v>231554.67</v>
      </c>
      <c r="F371" s="30">
        <f t="shared" si="11"/>
        <v>865437.33</v>
      </c>
    </row>
    <row r="372" spans="2:6" ht="15" customHeight="1" x14ac:dyDescent="0.3">
      <c r="B372" s="10" t="s">
        <v>121</v>
      </c>
      <c r="C372" s="26" t="s">
        <v>86</v>
      </c>
      <c r="D372" s="19">
        <v>3320585</v>
      </c>
      <c r="E372" s="19">
        <v>284024</v>
      </c>
      <c r="F372" s="30">
        <f t="shared" si="11"/>
        <v>3036561</v>
      </c>
    </row>
    <row r="373" spans="2:6" ht="15" customHeight="1" x14ac:dyDescent="0.3">
      <c r="B373" s="10" t="s">
        <v>122</v>
      </c>
      <c r="C373" s="26" t="s">
        <v>123</v>
      </c>
      <c r="D373" s="19">
        <v>200000</v>
      </c>
      <c r="E373" s="19">
        <v>200000</v>
      </c>
      <c r="F373" s="30">
        <f t="shared" si="11"/>
        <v>0</v>
      </c>
    </row>
    <row r="374" spans="2:6" ht="15" customHeight="1" x14ac:dyDescent="0.3">
      <c r="B374" s="10" t="s">
        <v>124</v>
      </c>
      <c r="C374" s="26" t="s">
        <v>194</v>
      </c>
      <c r="D374" s="19">
        <v>40000</v>
      </c>
      <c r="E374" s="19">
        <v>0</v>
      </c>
      <c r="F374" s="30">
        <f t="shared" si="11"/>
        <v>40000</v>
      </c>
    </row>
    <row r="375" spans="2:6" ht="15" customHeight="1" x14ac:dyDescent="0.3">
      <c r="B375" s="10" t="s">
        <v>42</v>
      </c>
      <c r="C375" s="26" t="s">
        <v>43</v>
      </c>
      <c r="D375" s="19">
        <v>250000</v>
      </c>
      <c r="E375" s="19">
        <v>8515.01</v>
      </c>
      <c r="F375" s="30">
        <f t="shared" si="11"/>
        <v>241484.99</v>
      </c>
    </row>
    <row r="376" spans="2:6" ht="15" customHeight="1" x14ac:dyDescent="0.3">
      <c r="B376" s="10" t="s">
        <v>44</v>
      </c>
      <c r="C376" s="26" t="s">
        <v>45</v>
      </c>
      <c r="D376" s="19">
        <v>9307750</v>
      </c>
      <c r="E376" s="19">
        <v>113822.23</v>
      </c>
      <c r="F376" s="30">
        <f t="shared" si="11"/>
        <v>9193927.7699999996</v>
      </c>
    </row>
    <row r="377" spans="2:6" ht="15" customHeight="1" x14ac:dyDescent="0.3">
      <c r="B377" s="10" t="s">
        <v>46</v>
      </c>
      <c r="C377" s="26" t="s">
        <v>47</v>
      </c>
      <c r="D377" s="19">
        <v>250000</v>
      </c>
      <c r="E377" s="19">
        <v>250000</v>
      </c>
      <c r="F377" s="30">
        <f t="shared" si="11"/>
        <v>0</v>
      </c>
    </row>
    <row r="378" spans="2:6" ht="15" customHeight="1" x14ac:dyDescent="0.3">
      <c r="B378" s="10" t="s">
        <v>48</v>
      </c>
      <c r="C378" s="26" t="s">
        <v>49</v>
      </c>
      <c r="D378" s="19">
        <v>500000</v>
      </c>
      <c r="E378" s="19">
        <v>193995</v>
      </c>
      <c r="F378" s="30">
        <f t="shared" ref="F378:F380" si="12">+D378-E378</f>
        <v>306005</v>
      </c>
    </row>
    <row r="379" spans="2:6" ht="15" customHeight="1" x14ac:dyDescent="0.3">
      <c r="B379" s="10" t="s">
        <v>168</v>
      </c>
      <c r="C379" s="26" t="s">
        <v>169</v>
      </c>
      <c r="D379" s="19">
        <v>4033500</v>
      </c>
      <c r="E379" s="19">
        <v>250521.2</v>
      </c>
      <c r="F379" s="30">
        <f t="shared" si="12"/>
        <v>3782978.8</v>
      </c>
    </row>
    <row r="380" spans="2:6" ht="15" customHeight="1" x14ac:dyDescent="0.3">
      <c r="B380" s="10" t="s">
        <v>128</v>
      </c>
      <c r="C380" s="26" t="s">
        <v>156</v>
      </c>
      <c r="D380" s="19">
        <v>2436075</v>
      </c>
      <c r="E380" s="19">
        <v>1119569.27</v>
      </c>
      <c r="F380" s="30">
        <f t="shared" si="12"/>
        <v>1316505.73</v>
      </c>
    </row>
    <row r="381" spans="2:6" ht="15" customHeight="1" x14ac:dyDescent="0.3">
      <c r="B381" s="11" t="s">
        <v>200</v>
      </c>
      <c r="C381" s="27"/>
      <c r="D381" s="20">
        <f>SUM(D327:D380)</f>
        <v>215251991</v>
      </c>
      <c r="E381" s="20">
        <f t="shared" ref="E381:F381" si="13">SUM(E327:E380)</f>
        <v>52355380.449999996</v>
      </c>
      <c r="F381" s="20">
        <f t="shared" si="13"/>
        <v>162896610.55000004</v>
      </c>
    </row>
    <row r="383" spans="2:6" ht="15" customHeight="1" thickBot="1" x14ac:dyDescent="0.3"/>
    <row r="384" spans="2:6" ht="15" customHeight="1" thickBot="1" x14ac:dyDescent="0.3">
      <c r="B384" s="13" t="s">
        <v>207</v>
      </c>
      <c r="C384" s="14"/>
      <c r="D384" s="23">
        <f>+D381+D320+D275+D228+D184+D126+D74</f>
        <v>1194823213</v>
      </c>
      <c r="E384" s="23">
        <f>+E381+E320+E275+E228+E184+E126+E74</f>
        <v>227406940.06999999</v>
      </c>
      <c r="F384" s="24">
        <f>+F381+F320+F275+F228+F184+F126+F74</f>
        <v>967416272.93000007</v>
      </c>
    </row>
    <row r="387" spans="2:6" ht="15" customHeight="1" x14ac:dyDescent="0.25">
      <c r="B387" s="15" t="s">
        <v>196</v>
      </c>
    </row>
    <row r="388" spans="2:6" ht="15" customHeight="1" x14ac:dyDescent="0.25">
      <c r="B388" s="15" t="s">
        <v>208</v>
      </c>
    </row>
    <row r="390" spans="2:6" ht="30" x14ac:dyDescent="0.25">
      <c r="B390" s="6" t="s">
        <v>0</v>
      </c>
      <c r="C390" s="7" t="s">
        <v>1</v>
      </c>
      <c r="D390" s="18" t="s">
        <v>197</v>
      </c>
      <c r="E390" s="18" t="str">
        <f>+E12</f>
        <v>Ejecución al 31-03-2014</v>
      </c>
      <c r="F390" s="18" t="s">
        <v>198</v>
      </c>
    </row>
    <row r="391" spans="2:6" ht="15" customHeight="1" x14ac:dyDescent="0.3">
      <c r="B391" s="9" t="s">
        <v>119</v>
      </c>
      <c r="C391" s="28" t="s">
        <v>144</v>
      </c>
      <c r="D391" s="21">
        <v>6000000</v>
      </c>
      <c r="E391" s="21">
        <v>0</v>
      </c>
      <c r="F391" s="21">
        <f>+D391-E391</f>
        <v>6000000</v>
      </c>
    </row>
    <row r="392" spans="2:6" ht="15" customHeight="1" x14ac:dyDescent="0.3">
      <c r="B392" s="11" t="s">
        <v>200</v>
      </c>
      <c r="C392" s="27"/>
      <c r="D392" s="20">
        <f>SUM(D391)</f>
        <v>6000000</v>
      </c>
      <c r="E392" s="20">
        <f>SUM(E391)</f>
        <v>0</v>
      </c>
      <c r="F392" s="20">
        <f>SUM(F391)</f>
        <v>6000000</v>
      </c>
    </row>
    <row r="393" spans="2:6" ht="15" customHeight="1" x14ac:dyDescent="0.3">
      <c r="B393" s="16"/>
      <c r="C393" s="28"/>
      <c r="D393" s="25"/>
      <c r="E393" s="25"/>
      <c r="F393" s="25"/>
    </row>
    <row r="394" spans="2:6" ht="15" customHeight="1" thickBot="1" x14ac:dyDescent="0.3"/>
    <row r="395" spans="2:6" ht="15" customHeight="1" thickBot="1" x14ac:dyDescent="0.3">
      <c r="B395" s="13" t="s">
        <v>209</v>
      </c>
      <c r="C395" s="14"/>
      <c r="D395" s="23">
        <f>+D392+D384</f>
        <v>1200823213</v>
      </c>
      <c r="E395" s="23">
        <f>+E392+E384</f>
        <v>227406940.06999999</v>
      </c>
      <c r="F395" s="24">
        <f>+F392+F384</f>
        <v>973416272.93000007</v>
      </c>
    </row>
  </sheetData>
  <sheetProtection password="8627" sheet="1" objects="1" scenarios="1"/>
  <mergeCells count="1">
    <mergeCell ref="D2:F3"/>
  </mergeCells>
  <pageMargins left="0.15748031496062992" right="0.27559055118110237" top="0.36" bottom="0.69" header="0.31496062992125984" footer="0.17"/>
  <pageSetup paperSize="9" scale="85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Jur7</vt:lpstr>
    </vt:vector>
  </TitlesOfParts>
  <Company>DIT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mpagadizabal</dc:creator>
  <cp:lastModifiedBy>mpagadizabal</cp:lastModifiedBy>
  <cp:lastPrinted>2014-04-07T14:00:38Z</cp:lastPrinted>
  <dcterms:created xsi:type="dcterms:W3CDTF">2014-03-06T12:18:55Z</dcterms:created>
  <dcterms:modified xsi:type="dcterms:W3CDTF">2014-04-24T17:17:33Z</dcterms:modified>
</cp:coreProperties>
</file>