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Jur 7 - Informe" sheetId="1" r:id="rId1"/>
    <sheet name="Hoja1" sheetId="2" r:id="rId2"/>
  </sheets>
  <definedNames>
    <definedName name="_xlnm._FilterDatabase" localSheetId="1" hidden="1">Hoja1!$A$1:$N$309</definedName>
    <definedName name="_xlnm.Print_Titles" localSheetId="0">'Jur 7 - Informe'!$1:$10</definedName>
  </definedNames>
  <calcPr calcId="145621"/>
</workbook>
</file>

<file path=xl/calcChain.xml><?xml version="1.0" encoding="utf-8"?>
<calcChain xmlns="http://schemas.openxmlformats.org/spreadsheetml/2006/main">
  <c r="E71" i="1" l="1"/>
  <c r="G352" i="1" l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F353" i="1"/>
  <c r="E353" i="1"/>
  <c r="D353" i="1"/>
  <c r="F288" i="1"/>
  <c r="E288" i="1"/>
  <c r="D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88" i="1" s="1"/>
  <c r="G246" i="1"/>
  <c r="G245" i="1"/>
  <c r="F238" i="1"/>
  <c r="E238" i="1"/>
  <c r="D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F188" i="1"/>
  <c r="E188" i="1"/>
  <c r="D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F139" i="1"/>
  <c r="E139" i="1"/>
  <c r="D139" i="1"/>
  <c r="F78" i="1"/>
  <c r="E78" i="1"/>
  <c r="D7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14" i="1"/>
  <c r="G353" i="1" l="1"/>
  <c r="G238" i="1"/>
  <c r="G188" i="1"/>
  <c r="G78" i="1"/>
  <c r="G139" i="1"/>
  <c r="D364" i="1" l="1"/>
  <c r="D362" i="1"/>
  <c r="D293" i="1"/>
  <c r="D244" i="1"/>
  <c r="D193" i="1"/>
  <c r="D144" i="1"/>
  <c r="D84" i="1"/>
  <c r="D357" i="1" l="1"/>
  <c r="D368" i="1" s="1"/>
  <c r="G363" i="1"/>
  <c r="F362" i="1" l="1"/>
  <c r="F364" i="1"/>
  <c r="E364" i="1"/>
  <c r="G364" i="1"/>
  <c r="F293" i="1" l="1"/>
  <c r="F244" i="1"/>
  <c r="F193" i="1"/>
  <c r="F144" i="1"/>
  <c r="F84" i="1"/>
  <c r="E357" i="1" l="1"/>
  <c r="E368" i="1" s="1"/>
  <c r="F357" i="1" l="1"/>
  <c r="F368" i="1" s="1"/>
  <c r="G357" i="1" l="1"/>
  <c r="G368" i="1" s="1"/>
</calcChain>
</file>

<file path=xl/sharedStrings.xml><?xml version="1.0" encoding="utf-8"?>
<sst xmlns="http://schemas.openxmlformats.org/spreadsheetml/2006/main" count="1595" uniqueCount="218">
  <si>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</si>
  <si>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</si>
  <si>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</si>
  <si>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</si>
  <si>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</si>
  <si>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</si>
  <si>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</si>
  <si>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</si>
  <si>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</si>
  <si>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</si>
  <si>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</si>
  <si>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</si>
  <si>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</si>
  <si>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</si>
  <si>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</si>
  <si>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</si>
  <si>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</si>
  <si>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</si>
  <si>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</si>
  <si>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</si>
  <si>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</si>
  <si>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</si>
  <si>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</si>
  <si>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</si>
  <si>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</si>
  <si>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</si>
  <si>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</si>
  <si>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</si>
  <si>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</si>
  <si>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</si>
  <si>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</si>
  <si>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</si>
  <si>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</si>
  <si>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</si>
  <si>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</si>
  <si>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</si>
  <si>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</si>
  <si>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</si>
  <si>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</si>
  <si>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</si>
  <si>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</si>
  <si>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</si>
  <si>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</si>
  <si>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</si>
  <si>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</si>
  <si>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</si>
  <si>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</si>
  <si>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</si>
  <si>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</si>
  <si>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</si>
  <si>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</si>
  <si>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</si>
  <si>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</si>
  <si>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</si>
  <si>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</si>
  <si>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</si>
  <si>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</si>
  <si>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</si>
  <si>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</si>
  <si>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</si>
  <si>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</si>
  <si>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</si>
  <si>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</si>
  <si>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</si>
  <si>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</si>
  <si>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</si>
  <si>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</si>
  <si>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3.4.2</t>
  </si>
  <si>
    <t>Medicos Sanitarios</t>
  </si>
  <si>
    <t>3.4.3</t>
  </si>
  <si>
    <t>Juridicos</t>
  </si>
  <si>
    <t>3.4.4</t>
  </si>
  <si>
    <t>3.4.5</t>
  </si>
  <si>
    <t>De Capacitación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</si>
  <si>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</si>
  <si>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</si>
  <si>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</si>
  <si>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</si>
  <si>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</si>
  <si>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</si>
  <si>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</si>
  <si>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</si>
  <si>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</si>
  <si>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</si>
  <si>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</si>
  <si>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</si>
  <si>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</si>
  <si>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</si>
  <si>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</si>
  <si>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</si>
  <si>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</si>
  <si>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</si>
  <si>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</si>
  <si>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</si>
  <si>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</si>
  <si>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</si>
  <si>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</si>
  <si>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</si>
  <si>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</si>
  <si>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</si>
  <si>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</si>
  <si>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</si>
  <si>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</si>
  <si>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</si>
  <si>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</si>
  <si>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4.3.3</t>
  </si>
  <si>
    <t>Equipo Sanitario y de Laboratorio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</si>
  <si>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</si>
  <si>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</si>
  <si>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</si>
  <si>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</si>
  <si>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</si>
  <si>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</si>
  <si>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</si>
  <si>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</si>
  <si>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</si>
  <si>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</si>
  <si>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</si>
  <si>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</si>
  <si>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</si>
  <si>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</si>
  <si>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</si>
  <si>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</si>
  <si>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</si>
  <si>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</si>
  <si>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</si>
  <si>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</si>
  <si>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</si>
  <si>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</si>
  <si>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</si>
  <si>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</si>
  <si>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</si>
  <si>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</si>
  <si>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</si>
  <si>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Medicos y Sanitarios</t>
  </si>
  <si>
    <t>De capacitacion</t>
  </si>
  <si>
    <t>Sistemas informaticos y de registro</t>
  </si>
  <si>
    <t>Equipo de comunicacion y señalamiento</t>
  </si>
  <si>
    <t>Programas de computacion</t>
  </si>
  <si>
    <t xml:space="preserve">Asignaciones familiares </t>
  </si>
  <si>
    <t>Combustibles y lubricantes</t>
  </si>
  <si>
    <t>Energia electrica</t>
  </si>
  <si>
    <t xml:space="preserve">Correos y telegrafos </t>
  </si>
  <si>
    <t>Limpieza, aseo y fumigacion</t>
  </si>
  <si>
    <t>Medicos y sanitarios</t>
  </si>
  <si>
    <t>Imprenta, publicaciones y reproducciones</t>
  </si>
  <si>
    <t>Imprenta Publicaciones y reproducciones</t>
  </si>
  <si>
    <t>Primas y Gastos de seguros</t>
  </si>
  <si>
    <t xml:space="preserve">Servicios de comidas, viandas y refrigerios </t>
  </si>
  <si>
    <t>Elementos de Limpieza</t>
  </si>
  <si>
    <t xml:space="preserve">Correos y Telegrafos </t>
  </si>
  <si>
    <t xml:space="preserve">Imprenta publicaciones y reproducciones </t>
  </si>
  <si>
    <t>Equipos de Comunicacion y Señalamieto</t>
  </si>
  <si>
    <t>Mant. y reparacion de edificios y locales</t>
  </si>
  <si>
    <t>Imprenta, Publicaciones y Reproduccones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</si>
  <si>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</si>
  <si>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</si>
  <si>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</si>
  <si>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</si>
  <si>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</si>
  <si>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</si>
  <si>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</si>
  <si>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</si>
  <si>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</si>
  <si>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</si>
  <si>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</si>
  <si>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</si>
  <si>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Credito Vigente</t>
  </si>
  <si>
    <t>Saldo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</si>
  <si>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</si>
  <si>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</si>
  <si>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</si>
  <si>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</si>
  <si>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</si>
  <si>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</si>
  <si>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</si>
  <si>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</si>
  <si>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</si>
  <si>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Estudios, investigaciones y proyectos de factibili</t>
  </si>
  <si>
    <t>4.2.1 HY</t>
  </si>
  <si>
    <t>Obra en edificio H. Yrigoyen (N° 53)</t>
  </si>
  <si>
    <t>4.2.1 B</t>
  </si>
  <si>
    <t>Obra en edificio Beruti (N° 51)</t>
  </si>
  <si>
    <t>4.2.1 T</t>
  </si>
  <si>
    <t>Obra en edificio Tacuari 138 (obra Nº 56)</t>
  </si>
  <si>
    <t>Fuente de Financiación 13 - RECURSOS AFECTADOS</t>
  </si>
  <si>
    <t>Total Jurisdicción 7 - FF 11 + 13</t>
  </si>
  <si>
    <t>2.3.3</t>
  </si>
  <si>
    <t>Productos de artes graficas</t>
  </si>
  <si>
    <t xml:space="preserve">Tintas, pinturas y colorantes </t>
  </si>
  <si>
    <t>3.4.7</t>
  </si>
  <si>
    <t>Artisticos, culturales y recreativos</t>
  </si>
  <si>
    <t>Utiles y Materiales eléctricos</t>
  </si>
  <si>
    <t xml:space="preserve">Sistemas informáticos y de registro </t>
  </si>
  <si>
    <t>Equipo de Seguridad</t>
  </si>
  <si>
    <t>Programa</t>
  </si>
  <si>
    <t>Vigente</t>
  </si>
  <si>
    <t>7-16</t>
  </si>
  <si>
    <t>3.3.2</t>
  </si>
  <si>
    <t>3.7.9</t>
  </si>
  <si>
    <t>De Capacitacion - RECURSOS AFECTADOS</t>
  </si>
  <si>
    <t>7-16.2</t>
  </si>
  <si>
    <t>7-17</t>
  </si>
  <si>
    <t>7-18</t>
  </si>
  <si>
    <t>4.3.5</t>
  </si>
  <si>
    <t>Equipo educacional, cultural y recreativo</t>
  </si>
  <si>
    <t>7-19</t>
  </si>
  <si>
    <t>7-20</t>
  </si>
  <si>
    <t xml:space="preserve">Mantenimiento y reparacion de vehiculos </t>
  </si>
  <si>
    <t>Original</t>
  </si>
  <si>
    <t>GD rendondeado</t>
  </si>
  <si>
    <t>Credito Original</t>
  </si>
  <si>
    <t>Mantenimiento y reparacion de vehiculos</t>
  </si>
  <si>
    <t>4.2.1 PM</t>
  </si>
  <si>
    <t>Obra en edificio Pedro de Mendoza (N° ....)</t>
  </si>
  <si>
    <t>PRESUPUESTO 2016 - Ejecución al 30/09/2016</t>
  </si>
  <si>
    <t>Ejecución al 30-09-2016</t>
  </si>
  <si>
    <t>Obra en edificio Pedro de Mendoza (N°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</si>
</sst>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0" applyFont="1" applyFill="1" applyBorder="1"/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/>
    <xf numFmtId="165" fontId="5" fillId="0" borderId="0" xfId="1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/>
    <xf numFmtId="165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4" fillId="4" borderId="1" xfId="2" applyFont="1" applyFill="1" applyBorder="1" applyAlignment="1"/>
    <xf numFmtId="165" fontId="9" fillId="4" borderId="1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65" fontId="3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5" fontId="10" fillId="5" borderId="3" xfId="1" applyNumberFormat="1" applyFont="1" applyFill="1" applyBorder="1" applyAlignment="1">
      <alignment horizontal="right" vertical="center"/>
    </xf>
    <xf numFmtId="165" fontId="10" fillId="5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5" fontId="9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9" fontId="0" fillId="0" borderId="0" xfId="0" applyNumberFormat="1"/>
    <xf numFmtId="43" fontId="0" fillId="0" borderId="0" xfId="1" applyFont="1"/>
    <xf numFmtId="165" fontId="0" fillId="0" borderId="0" xfId="0" applyNumberFormat="1" applyFill="1" applyBorder="1"/>
    <xf numFmtId="0" fontId="12" fillId="0" borderId="0" xfId="0" applyFont="1" applyFill="1" applyBorder="1"/>
    <xf numFmtId="164" fontId="13" fillId="0" borderId="0" xfId="0" applyNumberFormat="1" applyFont="1" applyAlignment="1">
      <alignment vertical="center"/>
    </xf>
    <xf numFmtId="0" fontId="14" fillId="0" borderId="0" xfId="0" applyFont="1" applyAlignment="1"/>
    <xf numFmtId="165" fontId="14" fillId="0" borderId="0" xfId="1" applyNumberFormat="1" applyFont="1"/>
    <xf numFmtId="167" fontId="0" fillId="0" borderId="0" xfId="1" applyNumberFormat="1" applyFont="1"/>
    <xf numFmtId="167" fontId="5" fillId="0" borderId="0" xfId="1" applyNumberFormat="1" applyFont="1" applyAlignment="1"/>
    <xf numFmtId="167" fontId="14" fillId="0" borderId="0" xfId="1" applyNumberFormat="1" applyFont="1" applyAlignment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1" xfId="1" applyNumberFormat="1" applyFont="1" applyFill="1" applyBorder="1" applyAlignment="1"/>
    <xf numFmtId="167" fontId="4" fillId="0" borderId="0" xfId="1" applyNumberFormat="1" applyFont="1" applyFill="1" applyBorder="1" applyAlignment="1"/>
    <xf numFmtId="167" fontId="3" fillId="0" borderId="0" xfId="1" applyNumberFormat="1" applyFont="1" applyFill="1" applyBorder="1" applyAlignment="1"/>
    <xf numFmtId="167" fontId="4" fillId="0" borderId="1" xfId="1" applyNumberFormat="1" applyFont="1" applyFill="1" applyBorder="1" applyAlignment="1">
      <alignment horizontal="right" wrapText="1"/>
    </xf>
    <xf numFmtId="167" fontId="9" fillId="4" borderId="1" xfId="1" applyNumberFormat="1" applyFont="1" applyFill="1" applyBorder="1" applyAlignment="1"/>
    <xf numFmtId="43" fontId="0" fillId="0" borderId="0" xfId="0" applyNumberFormat="1"/>
    <xf numFmtId="167" fontId="0" fillId="0" borderId="0" xfId="0" applyNumberFormat="1" applyFill="1" applyBorder="1"/>
    <xf numFmtId="0" fontId="4" fillId="2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wrapText="1"/>
    </xf>
    <xf numFmtId="4" fontId="4" fillId="0" borderId="7" xfId="2" applyNumberFormat="1" applyFont="1" applyFill="1" applyBorder="1" applyAlignment="1">
      <alignment horizontal="right" wrapText="1"/>
    </xf>
    <xf numFmtId="0" fontId="4" fillId="6" borderId="7" xfId="2" applyFont="1" applyFill="1" applyBorder="1" applyAlignment="1">
      <alignment wrapText="1"/>
    </xf>
    <xf numFmtId="4" fontId="4" fillId="6" borderId="7" xfId="2" applyNumberFormat="1" applyFont="1" applyFill="1" applyBorder="1" applyAlignment="1">
      <alignment horizontal="right" wrapText="1"/>
    </xf>
    <xf numFmtId="43" fontId="15" fillId="0" borderId="6" xfId="1" applyFont="1" applyFill="1" applyBorder="1" applyAlignment="1">
      <alignment horizontal="center"/>
    </xf>
    <xf numFmtId="43" fontId="16" fillId="0" borderId="5" xfId="1" applyFont="1" applyFill="1" applyBorder="1" applyAlignment="1">
      <alignment horizontal="right" wrapText="1"/>
    </xf>
    <xf numFmtId="0" fontId="17" fillId="0" borderId="0" xfId="0" applyFont="1" applyFill="1"/>
    <xf numFmtId="165" fontId="6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76199</xdr:rowOff>
    </xdr:from>
    <xdr:to>
      <xdr:col>4</xdr:col>
      <xdr:colOff>276225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66699"/>
          <a:ext cx="434149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1"/>
  <sheetViews>
    <sheetView tabSelected="1" zoomScaleNormal="100" workbookViewId="0">
      <selection activeCell="C19" sqref="C19"/>
    </sheetView>
  </sheetViews>
  <sheetFormatPr baseColWidth="10" defaultRowHeight="15" customHeight="1" x14ac:dyDescent="0.25"/>
  <cols>
    <col min="1" max="1" width="8.5703125" customWidth="1"/>
    <col min="2" max="2" width="8.7109375" customWidth="1"/>
    <col min="3" max="3" width="52.7109375" customWidth="1"/>
    <col min="4" max="4" width="19.85546875" style="39" hidden="1" customWidth="1"/>
    <col min="5" max="6" width="19.7109375" customWidth="1"/>
    <col min="7" max="7" width="19.5703125" bestFit="1" customWidth="1"/>
    <col min="9" max="10" width="13.140625" bestFit="1" customWidth="1"/>
  </cols>
  <sheetData>
    <row r="2" spans="1:7" s="5" customFormat="1" ht="15" customHeight="1" x14ac:dyDescent="0.3">
      <c r="B2" s="6"/>
      <c r="C2" s="7"/>
      <c r="D2" s="40"/>
      <c r="E2" s="8"/>
      <c r="F2" s="8"/>
      <c r="G2" s="8"/>
    </row>
    <row r="3" spans="1:7" s="5" customFormat="1" ht="15" customHeight="1" x14ac:dyDescent="0.3">
      <c r="B3" s="6"/>
      <c r="C3" s="7"/>
      <c r="D3" s="40"/>
      <c r="E3" s="58"/>
      <c r="F3" s="58"/>
      <c r="G3" s="58"/>
    </row>
    <row r="4" spans="1:7" s="5" customFormat="1" ht="15" customHeight="1" x14ac:dyDescent="0.3">
      <c r="B4" s="6"/>
      <c r="C4" s="7"/>
      <c r="D4" s="40"/>
      <c r="E4" s="58"/>
      <c r="F4" s="58"/>
      <c r="G4" s="58"/>
    </row>
    <row r="5" spans="1:7" s="5" customFormat="1" ht="15" customHeight="1" x14ac:dyDescent="0.3">
      <c r="B5" s="6"/>
      <c r="C5" s="7"/>
      <c r="D5" s="40"/>
      <c r="E5" s="8"/>
      <c r="F5" s="8"/>
      <c r="G5" s="8"/>
    </row>
    <row r="6" spans="1:7" s="5" customFormat="1" ht="15" customHeight="1" x14ac:dyDescent="0.3">
      <c r="B6" s="6"/>
      <c r="C6" s="7"/>
      <c r="D6" s="40"/>
      <c r="E6" s="8"/>
      <c r="F6" s="8"/>
      <c r="G6" s="8"/>
    </row>
    <row r="7" spans="1:7" s="35" customFormat="1" ht="15" customHeight="1" x14ac:dyDescent="0.25">
      <c r="B7" s="36" t="s">
        <v>215</v>
      </c>
      <c r="C7" s="37"/>
      <c r="D7" s="41"/>
      <c r="E7" s="38"/>
      <c r="F7" s="38"/>
      <c r="G7" s="38"/>
    </row>
    <row r="8" spans="1:7" s="35" customFormat="1" ht="15" customHeight="1" x14ac:dyDescent="0.25">
      <c r="B8" s="36"/>
      <c r="C8" s="37"/>
      <c r="D8" s="41"/>
      <c r="E8" s="38"/>
      <c r="F8" s="38"/>
      <c r="G8" s="38"/>
    </row>
    <row r="9" spans="1:7" s="35" customFormat="1" ht="15" customHeight="1" x14ac:dyDescent="0.25">
      <c r="B9" s="36" t="s">
        <v>169</v>
      </c>
      <c r="C9" s="37"/>
      <c r="D9" s="41"/>
      <c r="E9" s="38"/>
      <c r="F9" s="38"/>
      <c r="G9" s="38"/>
    </row>
    <row r="10" spans="1:7" s="5" customFormat="1" ht="15" customHeight="1" x14ac:dyDescent="0.3">
      <c r="B10" s="10"/>
      <c r="C10" s="7"/>
      <c r="D10" s="40"/>
      <c r="E10" s="8"/>
      <c r="F10" s="8"/>
      <c r="G10" s="8"/>
    </row>
    <row r="11" spans="1:7" s="5" customFormat="1" ht="15" customHeight="1" x14ac:dyDescent="0.3">
      <c r="B11" s="9" t="s">
        <v>170</v>
      </c>
      <c r="C11" s="7"/>
      <c r="D11" s="40"/>
      <c r="E11" s="8"/>
      <c r="F11" s="8"/>
      <c r="G11" s="8"/>
    </row>
    <row r="12" spans="1:7" s="5" customFormat="1" ht="15" customHeight="1" x14ac:dyDescent="0.3">
      <c r="B12" s="6"/>
      <c r="C12" s="7"/>
      <c r="D12" s="40"/>
      <c r="E12" s="8"/>
      <c r="F12" s="8"/>
      <c r="G12" s="8"/>
    </row>
    <row r="13" spans="1:7" s="5" customFormat="1" ht="30" x14ac:dyDescent="0.25">
      <c r="A13" s="1"/>
      <c r="B13" s="2" t="s">
        <v>0</v>
      </c>
      <c r="C13" s="3" t="s">
        <v>1</v>
      </c>
      <c r="D13" s="4" t="s">
        <v>211</v>
      </c>
      <c r="E13" s="4" t="s">
        <v>167</v>
      </c>
      <c r="F13" s="4" t="s">
        <v>216</v>
      </c>
      <c r="G13" s="4" t="s">
        <v>168</v>
      </c>
    </row>
    <row r="14" spans="1:7" s="5" customFormat="1" ht="15" customHeight="1" x14ac:dyDescent="0.3">
      <c r="A14" s="1"/>
      <c r="B14" s="11" t="s">
        <v>2</v>
      </c>
      <c r="C14" s="12" t="s">
        <v>3</v>
      </c>
      <c r="D14" s="43">
        <v>177512073</v>
      </c>
      <c r="E14" s="46">
        <v>243084329</v>
      </c>
      <c r="F14" s="46">
        <v>167531387</v>
      </c>
      <c r="G14" s="46">
        <f>+E14-F14</f>
        <v>75552942</v>
      </c>
    </row>
    <row r="15" spans="1:7" s="5" customFormat="1" ht="15" customHeight="1" x14ac:dyDescent="0.3">
      <c r="A15" s="1"/>
      <c r="B15" s="11" t="s">
        <v>4</v>
      </c>
      <c r="C15" s="12" t="s">
        <v>5</v>
      </c>
      <c r="D15" s="43">
        <v>15531006</v>
      </c>
      <c r="E15" s="46">
        <v>15531006</v>
      </c>
      <c r="F15" s="46">
        <v>9732433</v>
      </c>
      <c r="G15" s="46">
        <f t="shared" ref="G15:G77" si="0">+E15-F15</f>
        <v>5798573</v>
      </c>
    </row>
    <row r="16" spans="1:7" s="5" customFormat="1" ht="15" customHeight="1" x14ac:dyDescent="0.3">
      <c r="A16" s="1"/>
      <c r="B16" s="11" t="s">
        <v>6</v>
      </c>
      <c r="C16" s="12" t="s">
        <v>7</v>
      </c>
      <c r="D16" s="43">
        <v>52494812</v>
      </c>
      <c r="E16" s="46">
        <v>52494812</v>
      </c>
      <c r="F16" s="46">
        <v>47881778</v>
      </c>
      <c r="G16" s="46">
        <f t="shared" si="0"/>
        <v>4613034</v>
      </c>
    </row>
    <row r="17" spans="1:7" s="5" customFormat="1" ht="15" customHeight="1" x14ac:dyDescent="0.3">
      <c r="A17" s="1"/>
      <c r="B17" s="11" t="s">
        <v>8</v>
      </c>
      <c r="C17" s="12" t="s">
        <v>9</v>
      </c>
      <c r="D17" s="43">
        <v>2510579</v>
      </c>
      <c r="E17" s="46">
        <v>5510579</v>
      </c>
      <c r="F17" s="46">
        <v>4538484</v>
      </c>
      <c r="G17" s="46">
        <f t="shared" si="0"/>
        <v>972095</v>
      </c>
    </row>
    <row r="18" spans="1:7" s="5" customFormat="1" ht="15" customHeight="1" x14ac:dyDescent="0.3">
      <c r="A18" s="1"/>
      <c r="B18" s="11" t="s">
        <v>10</v>
      </c>
      <c r="C18" s="12" t="s">
        <v>11</v>
      </c>
      <c r="D18" s="43">
        <v>49015534</v>
      </c>
      <c r="E18" s="46">
        <v>49015534</v>
      </c>
      <c r="F18" s="46">
        <v>45730456</v>
      </c>
      <c r="G18" s="46">
        <f t="shared" si="0"/>
        <v>3285078</v>
      </c>
    </row>
    <row r="19" spans="1:7" s="5" customFormat="1" ht="15" customHeight="1" x14ac:dyDescent="0.3">
      <c r="A19" s="1"/>
      <c r="B19" s="11" t="s">
        <v>12</v>
      </c>
      <c r="C19" s="12" t="s">
        <v>13</v>
      </c>
      <c r="D19" s="43">
        <v>4084628</v>
      </c>
      <c r="E19" s="46">
        <v>4084628</v>
      </c>
      <c r="F19" s="46">
        <v>2037588</v>
      </c>
      <c r="G19" s="46">
        <f t="shared" si="0"/>
        <v>2047040</v>
      </c>
    </row>
    <row r="20" spans="1:7" s="5" customFormat="1" ht="15" customHeight="1" x14ac:dyDescent="0.3">
      <c r="A20" s="1"/>
      <c r="B20" s="11" t="s">
        <v>14</v>
      </c>
      <c r="C20" s="12" t="s">
        <v>15</v>
      </c>
      <c r="D20" s="43">
        <v>13806042</v>
      </c>
      <c r="E20" s="46">
        <v>13806042</v>
      </c>
      <c r="F20" s="46">
        <v>11122912</v>
      </c>
      <c r="G20" s="46">
        <f t="shared" si="0"/>
        <v>2683130</v>
      </c>
    </row>
    <row r="21" spans="1:7" s="5" customFormat="1" ht="15" customHeight="1" x14ac:dyDescent="0.3">
      <c r="A21" s="1"/>
      <c r="B21" s="11" t="s">
        <v>16</v>
      </c>
      <c r="C21" s="12" t="s">
        <v>17</v>
      </c>
      <c r="D21" s="43">
        <v>744953</v>
      </c>
      <c r="E21" s="46">
        <v>1244953</v>
      </c>
      <c r="F21" s="46">
        <v>1077066</v>
      </c>
      <c r="G21" s="46">
        <f t="shared" si="0"/>
        <v>167887</v>
      </c>
    </row>
    <row r="22" spans="1:7" s="5" customFormat="1" ht="15" customHeight="1" x14ac:dyDescent="0.3">
      <c r="A22" s="1"/>
      <c r="B22" s="11" t="s">
        <v>18</v>
      </c>
      <c r="C22" s="12" t="s">
        <v>19</v>
      </c>
      <c r="D22" s="43">
        <v>4378801</v>
      </c>
      <c r="E22" s="46">
        <v>4378801</v>
      </c>
      <c r="F22" s="46">
        <v>2166213</v>
      </c>
      <c r="G22" s="46">
        <f t="shared" si="0"/>
        <v>2212588</v>
      </c>
    </row>
    <row r="23" spans="1:7" s="5" customFormat="1" ht="15" customHeight="1" x14ac:dyDescent="0.3">
      <c r="A23" s="1"/>
      <c r="B23" s="11" t="s">
        <v>20</v>
      </c>
      <c r="C23" s="12" t="s">
        <v>21</v>
      </c>
      <c r="D23" s="43">
        <v>746759</v>
      </c>
      <c r="E23" s="46">
        <v>1596759</v>
      </c>
      <c r="F23" s="46">
        <v>1596759</v>
      </c>
      <c r="G23" s="46">
        <f t="shared" si="0"/>
        <v>0</v>
      </c>
    </row>
    <row r="24" spans="1:7" s="5" customFormat="1" ht="15" customHeight="1" x14ac:dyDescent="0.3">
      <c r="A24" s="1"/>
      <c r="B24" s="11" t="s">
        <v>22</v>
      </c>
      <c r="C24" s="12" t="s">
        <v>23</v>
      </c>
      <c r="D24" s="43">
        <v>312640</v>
      </c>
      <c r="E24" s="46">
        <v>212640</v>
      </c>
      <c r="F24" s="46">
        <v>152872</v>
      </c>
      <c r="G24" s="46">
        <f t="shared" si="0"/>
        <v>59768</v>
      </c>
    </row>
    <row r="25" spans="1:7" s="5" customFormat="1" ht="15" customHeight="1" x14ac:dyDescent="0.3">
      <c r="A25" s="1"/>
      <c r="B25" s="11" t="s">
        <v>24</v>
      </c>
      <c r="C25" s="12" t="s">
        <v>25</v>
      </c>
      <c r="D25" s="43">
        <v>0</v>
      </c>
      <c r="E25" s="46">
        <v>300000</v>
      </c>
      <c r="F25" s="46">
        <v>267012</v>
      </c>
      <c r="G25" s="46">
        <f t="shared" si="0"/>
        <v>32988</v>
      </c>
    </row>
    <row r="26" spans="1:7" s="5" customFormat="1" ht="15" customHeight="1" x14ac:dyDescent="0.3">
      <c r="A26" s="1"/>
      <c r="B26" s="11" t="s">
        <v>26</v>
      </c>
      <c r="C26" s="12" t="s">
        <v>27</v>
      </c>
      <c r="D26" s="43">
        <v>80000</v>
      </c>
      <c r="E26" s="46">
        <v>80000</v>
      </c>
      <c r="F26" s="46">
        <v>0</v>
      </c>
      <c r="G26" s="46">
        <f t="shared" si="0"/>
        <v>80000</v>
      </c>
    </row>
    <row r="27" spans="1:7" s="5" customFormat="1" ht="15" customHeight="1" x14ac:dyDescent="0.3">
      <c r="A27" s="1"/>
      <c r="B27" s="11" t="s">
        <v>28</v>
      </c>
      <c r="C27" s="12" t="s">
        <v>29</v>
      </c>
      <c r="D27" s="43">
        <v>14040</v>
      </c>
      <c r="E27" s="46">
        <v>264040</v>
      </c>
      <c r="F27" s="46">
        <v>251128</v>
      </c>
      <c r="G27" s="46">
        <f t="shared" si="0"/>
        <v>12912</v>
      </c>
    </row>
    <row r="28" spans="1:7" s="5" customFormat="1" ht="15" customHeight="1" x14ac:dyDescent="0.3">
      <c r="A28" s="1"/>
      <c r="B28" s="11" t="s">
        <v>30</v>
      </c>
      <c r="C28" s="12" t="s">
        <v>31</v>
      </c>
      <c r="D28" s="43">
        <v>1583500</v>
      </c>
      <c r="E28" s="46">
        <v>753500</v>
      </c>
      <c r="F28" s="46">
        <v>704188</v>
      </c>
      <c r="G28" s="46">
        <f t="shared" si="0"/>
        <v>49312</v>
      </c>
    </row>
    <row r="29" spans="1:7" s="5" customFormat="1" ht="15" customHeight="1" x14ac:dyDescent="0.3">
      <c r="A29" s="1"/>
      <c r="B29" s="11" t="s">
        <v>32</v>
      </c>
      <c r="C29" s="12" t="s">
        <v>33</v>
      </c>
      <c r="D29" s="43">
        <v>356160</v>
      </c>
      <c r="E29" s="46">
        <v>356160</v>
      </c>
      <c r="F29" s="46">
        <v>356160</v>
      </c>
      <c r="G29" s="46">
        <f t="shared" si="0"/>
        <v>0</v>
      </c>
    </row>
    <row r="30" spans="1:7" s="5" customFormat="1" ht="15" customHeight="1" x14ac:dyDescent="0.3">
      <c r="A30" s="1"/>
      <c r="B30" s="11" t="s">
        <v>34</v>
      </c>
      <c r="C30" s="12" t="s">
        <v>35</v>
      </c>
      <c r="D30" s="43">
        <v>80000</v>
      </c>
      <c r="E30" s="46">
        <v>220000</v>
      </c>
      <c r="F30" s="46">
        <v>220000</v>
      </c>
      <c r="G30" s="46">
        <f t="shared" si="0"/>
        <v>0</v>
      </c>
    </row>
    <row r="31" spans="1:7" s="5" customFormat="1" ht="15" customHeight="1" x14ac:dyDescent="0.3">
      <c r="A31" s="1"/>
      <c r="B31" s="11" t="s">
        <v>36</v>
      </c>
      <c r="C31" s="12" t="s">
        <v>37</v>
      </c>
      <c r="D31" s="43">
        <v>213669</v>
      </c>
      <c r="E31" s="46">
        <v>213669</v>
      </c>
      <c r="F31" s="46">
        <v>157432</v>
      </c>
      <c r="G31" s="46">
        <f t="shared" si="0"/>
        <v>56237</v>
      </c>
    </row>
    <row r="32" spans="1:7" s="5" customFormat="1" ht="15" hidden="1" customHeight="1" x14ac:dyDescent="0.3">
      <c r="A32" s="1"/>
      <c r="B32" s="11" t="s">
        <v>38</v>
      </c>
      <c r="C32" s="12" t="s">
        <v>39</v>
      </c>
      <c r="D32" s="43">
        <v>120000</v>
      </c>
      <c r="E32" s="46">
        <v>0</v>
      </c>
      <c r="F32" s="46">
        <v>0</v>
      </c>
      <c r="G32" s="46">
        <f t="shared" si="0"/>
        <v>0</v>
      </c>
    </row>
    <row r="33" spans="1:7" s="5" customFormat="1" ht="15" customHeight="1" x14ac:dyDescent="0.3">
      <c r="A33" s="1"/>
      <c r="B33" s="11" t="s">
        <v>40</v>
      </c>
      <c r="C33" s="12" t="s">
        <v>41</v>
      </c>
      <c r="D33" s="43">
        <v>10773000</v>
      </c>
      <c r="E33" s="46">
        <v>10273000</v>
      </c>
      <c r="F33" s="46">
        <v>339192</v>
      </c>
      <c r="G33" s="46">
        <f t="shared" si="0"/>
        <v>9933808</v>
      </c>
    </row>
    <row r="34" spans="1:7" s="5" customFormat="1" ht="15" customHeight="1" x14ac:dyDescent="0.3">
      <c r="A34" s="1"/>
      <c r="B34" s="11" t="s">
        <v>42</v>
      </c>
      <c r="C34" s="12" t="s">
        <v>43</v>
      </c>
      <c r="D34" s="43">
        <v>242241</v>
      </c>
      <c r="E34" s="46">
        <v>2774733</v>
      </c>
      <c r="F34" s="46">
        <v>633601</v>
      </c>
      <c r="G34" s="46">
        <f t="shared" si="0"/>
        <v>2141132</v>
      </c>
    </row>
    <row r="35" spans="1:7" s="5" customFormat="1" ht="15" customHeight="1" x14ac:dyDescent="0.3">
      <c r="A35" s="1"/>
      <c r="B35" s="11" t="s">
        <v>44</v>
      </c>
      <c r="C35" s="12" t="s">
        <v>45</v>
      </c>
      <c r="D35" s="43">
        <v>72672</v>
      </c>
      <c r="E35" s="46">
        <v>964348</v>
      </c>
      <c r="F35" s="46">
        <v>118060</v>
      </c>
      <c r="G35" s="46">
        <f t="shared" si="0"/>
        <v>846288</v>
      </c>
    </row>
    <row r="36" spans="1:7" s="5" customFormat="1" ht="15" customHeight="1" x14ac:dyDescent="0.3">
      <c r="A36" s="1"/>
      <c r="B36" s="11" t="s">
        <v>48</v>
      </c>
      <c r="C36" s="12" t="s">
        <v>49</v>
      </c>
      <c r="D36" s="43">
        <v>486482</v>
      </c>
      <c r="E36" s="46">
        <v>486482</v>
      </c>
      <c r="F36" s="46">
        <v>80260</v>
      </c>
      <c r="G36" s="46">
        <f t="shared" si="0"/>
        <v>406222</v>
      </c>
    </row>
    <row r="37" spans="1:7" s="5" customFormat="1" ht="15" customHeight="1" x14ac:dyDescent="0.3">
      <c r="A37" s="1"/>
      <c r="B37" s="11" t="s">
        <v>50</v>
      </c>
      <c r="C37" s="12" t="s">
        <v>51</v>
      </c>
      <c r="D37" s="43">
        <v>1915</v>
      </c>
      <c r="E37" s="46">
        <v>61915</v>
      </c>
      <c r="F37" s="46">
        <v>47096</v>
      </c>
      <c r="G37" s="46">
        <f t="shared" si="0"/>
        <v>14819</v>
      </c>
    </row>
    <row r="38" spans="1:7" s="5" customFormat="1" ht="15" customHeight="1" x14ac:dyDescent="0.3">
      <c r="A38" s="1"/>
      <c r="B38" s="11" t="s">
        <v>52</v>
      </c>
      <c r="C38" s="12" t="s">
        <v>53</v>
      </c>
      <c r="D38" s="43">
        <v>1520887</v>
      </c>
      <c r="E38" s="46">
        <v>1520887</v>
      </c>
      <c r="F38" s="46">
        <v>953835</v>
      </c>
      <c r="G38" s="46">
        <f t="shared" si="0"/>
        <v>567052</v>
      </c>
    </row>
    <row r="39" spans="1:7" s="5" customFormat="1" ht="15" customHeight="1" x14ac:dyDescent="0.3">
      <c r="A39" s="1"/>
      <c r="B39" s="11" t="s">
        <v>54</v>
      </c>
      <c r="C39" s="12" t="s">
        <v>55</v>
      </c>
      <c r="D39" s="43">
        <v>2528580</v>
      </c>
      <c r="E39" s="46">
        <v>2528580</v>
      </c>
      <c r="F39" s="46">
        <v>1458125</v>
      </c>
      <c r="G39" s="46">
        <f t="shared" si="0"/>
        <v>1070455</v>
      </c>
    </row>
    <row r="40" spans="1:7" s="5" customFormat="1" ht="15" customHeight="1" x14ac:dyDescent="0.3">
      <c r="A40" s="1"/>
      <c r="B40" s="11" t="s">
        <v>56</v>
      </c>
      <c r="C40" s="12" t="s">
        <v>57</v>
      </c>
      <c r="D40" s="43">
        <v>0</v>
      </c>
      <c r="E40" s="46">
        <v>400000</v>
      </c>
      <c r="F40" s="46">
        <v>400000</v>
      </c>
      <c r="G40" s="46">
        <f t="shared" si="0"/>
        <v>0</v>
      </c>
    </row>
    <row r="41" spans="1:7" s="5" customFormat="1" ht="15" customHeight="1" x14ac:dyDescent="0.3">
      <c r="A41" s="1"/>
      <c r="B41" s="11" t="s">
        <v>58</v>
      </c>
      <c r="C41" s="12" t="s">
        <v>59</v>
      </c>
      <c r="D41" s="43">
        <v>6619850</v>
      </c>
      <c r="E41" s="46">
        <v>6619850</v>
      </c>
      <c r="F41" s="46">
        <v>1824130</v>
      </c>
      <c r="G41" s="46">
        <f t="shared" si="0"/>
        <v>4795720</v>
      </c>
    </row>
    <row r="42" spans="1:7" s="5" customFormat="1" ht="15" customHeight="1" x14ac:dyDescent="0.3">
      <c r="A42" s="1"/>
      <c r="B42" s="11" t="s">
        <v>198</v>
      </c>
      <c r="C42" s="12" t="s">
        <v>212</v>
      </c>
      <c r="D42" s="43">
        <v>0</v>
      </c>
      <c r="E42" s="46">
        <v>60000</v>
      </c>
      <c r="F42" s="46">
        <v>41319</v>
      </c>
      <c r="G42" s="46">
        <f t="shared" si="0"/>
        <v>18681</v>
      </c>
    </row>
    <row r="43" spans="1:7" s="5" customFormat="1" ht="15" customHeight="1" x14ac:dyDescent="0.3">
      <c r="A43" s="1"/>
      <c r="B43" s="11" t="s">
        <v>60</v>
      </c>
      <c r="C43" s="12" t="s">
        <v>61</v>
      </c>
      <c r="D43" s="43">
        <v>235870</v>
      </c>
      <c r="E43" s="46">
        <v>635870</v>
      </c>
      <c r="F43" s="46">
        <v>635870</v>
      </c>
      <c r="G43" s="46">
        <f t="shared" si="0"/>
        <v>0</v>
      </c>
    </row>
    <row r="44" spans="1:7" s="5" customFormat="1" ht="15" customHeight="1" x14ac:dyDescent="0.3">
      <c r="A44" s="1"/>
      <c r="B44" s="11" t="s">
        <v>62</v>
      </c>
      <c r="C44" s="12" t="s">
        <v>63</v>
      </c>
      <c r="D44" s="43">
        <v>6185754</v>
      </c>
      <c r="E44" s="46">
        <v>6185754</v>
      </c>
      <c r="F44" s="46">
        <v>3358816</v>
      </c>
      <c r="G44" s="46">
        <f t="shared" si="0"/>
        <v>2826938</v>
      </c>
    </row>
    <row r="45" spans="1:7" s="5" customFormat="1" ht="15" customHeight="1" x14ac:dyDescent="0.3">
      <c r="A45" s="1"/>
      <c r="B45" s="11" t="s">
        <v>64</v>
      </c>
      <c r="C45" s="12" t="s">
        <v>65</v>
      </c>
      <c r="D45" s="43">
        <v>1053717</v>
      </c>
      <c r="E45" s="46">
        <v>1053717</v>
      </c>
      <c r="F45" s="46">
        <v>295103</v>
      </c>
      <c r="G45" s="46">
        <f t="shared" si="0"/>
        <v>758614</v>
      </c>
    </row>
    <row r="46" spans="1:7" s="5" customFormat="1" ht="15" customHeight="1" x14ac:dyDescent="0.3">
      <c r="A46" s="1"/>
      <c r="B46" s="11" t="s">
        <v>66</v>
      </c>
      <c r="C46" s="12" t="s">
        <v>178</v>
      </c>
      <c r="D46" s="43">
        <v>153419</v>
      </c>
      <c r="E46" s="46">
        <v>153419</v>
      </c>
      <c r="F46" s="46">
        <v>0</v>
      </c>
      <c r="G46" s="46">
        <f t="shared" si="0"/>
        <v>153419</v>
      </c>
    </row>
    <row r="47" spans="1:7" s="5" customFormat="1" ht="15" customHeight="1" x14ac:dyDescent="0.3">
      <c r="A47" s="1"/>
      <c r="B47" s="11" t="s">
        <v>67</v>
      </c>
      <c r="C47" s="12" t="s">
        <v>68</v>
      </c>
      <c r="D47" s="43">
        <v>323344</v>
      </c>
      <c r="E47" s="46">
        <v>323344</v>
      </c>
      <c r="F47" s="46">
        <v>278982</v>
      </c>
      <c r="G47" s="46">
        <f t="shared" si="0"/>
        <v>44362</v>
      </c>
    </row>
    <row r="48" spans="1:7" s="5" customFormat="1" ht="15" customHeight="1" x14ac:dyDescent="0.3">
      <c r="A48" s="1"/>
      <c r="B48" s="11" t="s">
        <v>69</v>
      </c>
      <c r="C48" s="12" t="s">
        <v>70</v>
      </c>
      <c r="D48" s="43">
        <v>13933744</v>
      </c>
      <c r="E48" s="46">
        <v>19042554</v>
      </c>
      <c r="F48" s="46">
        <v>17423483</v>
      </c>
      <c r="G48" s="46">
        <f t="shared" si="0"/>
        <v>1619071</v>
      </c>
    </row>
    <row r="49" spans="1:7" s="5" customFormat="1" ht="15" customHeight="1" x14ac:dyDescent="0.3">
      <c r="A49" s="1"/>
      <c r="B49" s="11" t="s">
        <v>72</v>
      </c>
      <c r="C49" s="12" t="s">
        <v>73</v>
      </c>
      <c r="D49" s="43">
        <v>1937929</v>
      </c>
      <c r="E49" s="46">
        <v>37929</v>
      </c>
      <c r="F49" s="46">
        <v>0</v>
      </c>
      <c r="G49" s="46">
        <f t="shared" si="0"/>
        <v>37929</v>
      </c>
    </row>
    <row r="50" spans="1:7" s="5" customFormat="1" ht="15" customHeight="1" x14ac:dyDescent="0.3">
      <c r="A50" s="1"/>
      <c r="B50" s="11" t="s">
        <v>74</v>
      </c>
      <c r="C50" s="12" t="s">
        <v>41</v>
      </c>
      <c r="D50" s="43">
        <v>1168248</v>
      </c>
      <c r="E50" s="46">
        <v>2668248</v>
      </c>
      <c r="F50" s="46">
        <v>2668248</v>
      </c>
      <c r="G50" s="46">
        <f t="shared" si="0"/>
        <v>0</v>
      </c>
    </row>
    <row r="51" spans="1:7" s="5" customFormat="1" ht="15" customHeight="1" x14ac:dyDescent="0.3">
      <c r="A51" s="1"/>
      <c r="B51" s="11" t="s">
        <v>77</v>
      </c>
      <c r="C51" s="12" t="s">
        <v>78</v>
      </c>
      <c r="D51" s="43">
        <v>1609773</v>
      </c>
      <c r="E51" s="46">
        <v>1609773</v>
      </c>
      <c r="F51" s="46">
        <v>214877</v>
      </c>
      <c r="G51" s="46">
        <f t="shared" si="0"/>
        <v>1394896</v>
      </c>
    </row>
    <row r="52" spans="1:7" s="5" customFormat="1" ht="15" customHeight="1" x14ac:dyDescent="0.3">
      <c r="A52" s="1"/>
      <c r="B52" s="11" t="s">
        <v>79</v>
      </c>
      <c r="C52" s="12" t="s">
        <v>80</v>
      </c>
      <c r="D52" s="43">
        <v>1023703</v>
      </c>
      <c r="E52" s="46">
        <v>1023703</v>
      </c>
      <c r="F52" s="46">
        <v>1023703</v>
      </c>
      <c r="G52" s="46">
        <f t="shared" si="0"/>
        <v>0</v>
      </c>
    </row>
    <row r="53" spans="1:7" s="5" customFormat="1" ht="15" customHeight="1" x14ac:dyDescent="0.3">
      <c r="A53" s="1"/>
      <c r="B53" s="11" t="s">
        <v>81</v>
      </c>
      <c r="C53" s="12" t="s">
        <v>82</v>
      </c>
      <c r="D53" s="43">
        <v>3328394</v>
      </c>
      <c r="E53" s="46">
        <v>3328394</v>
      </c>
      <c r="F53" s="46">
        <v>465</v>
      </c>
      <c r="G53" s="46">
        <f t="shared" si="0"/>
        <v>3327929</v>
      </c>
    </row>
    <row r="54" spans="1:7" s="5" customFormat="1" ht="15" customHeight="1" x14ac:dyDescent="0.3">
      <c r="A54" s="1"/>
      <c r="B54" s="11" t="s">
        <v>83</v>
      </c>
      <c r="C54" s="12" t="s">
        <v>84</v>
      </c>
      <c r="D54" s="43">
        <v>0</v>
      </c>
      <c r="E54" s="46">
        <v>100000</v>
      </c>
      <c r="F54" s="46">
        <v>57314</v>
      </c>
      <c r="G54" s="46">
        <f t="shared" si="0"/>
        <v>42686</v>
      </c>
    </row>
    <row r="55" spans="1:7" s="5" customFormat="1" ht="15" customHeight="1" x14ac:dyDescent="0.3">
      <c r="A55" s="1"/>
      <c r="B55" s="11" t="s">
        <v>85</v>
      </c>
      <c r="C55" s="12" t="s">
        <v>86</v>
      </c>
      <c r="D55" s="43">
        <v>2906894</v>
      </c>
      <c r="E55" s="46">
        <v>7448916</v>
      </c>
      <c r="F55" s="46">
        <v>2670347</v>
      </c>
      <c r="G55" s="46">
        <f t="shared" si="0"/>
        <v>4778569</v>
      </c>
    </row>
    <row r="56" spans="1:7" s="5" customFormat="1" ht="15" customHeight="1" x14ac:dyDescent="0.3">
      <c r="A56" s="1"/>
      <c r="B56" s="11" t="s">
        <v>88</v>
      </c>
      <c r="C56" s="12" t="s">
        <v>89</v>
      </c>
      <c r="D56" s="43">
        <v>3933189</v>
      </c>
      <c r="E56" s="46">
        <v>3933189</v>
      </c>
      <c r="F56" s="46">
        <v>3819106</v>
      </c>
      <c r="G56" s="46">
        <f t="shared" si="0"/>
        <v>114083</v>
      </c>
    </row>
    <row r="57" spans="1:7" s="5" customFormat="1" ht="15" customHeight="1" x14ac:dyDescent="0.3">
      <c r="A57" s="1"/>
      <c r="B57" s="11" t="s">
        <v>90</v>
      </c>
      <c r="C57" s="12" t="s">
        <v>91</v>
      </c>
      <c r="D57" s="43">
        <v>523241</v>
      </c>
      <c r="E57" s="46">
        <v>673241</v>
      </c>
      <c r="F57" s="46">
        <v>628254</v>
      </c>
      <c r="G57" s="46">
        <f t="shared" si="0"/>
        <v>44987</v>
      </c>
    </row>
    <row r="58" spans="1:7" s="5" customFormat="1" ht="15" customHeight="1" x14ac:dyDescent="0.3">
      <c r="A58" s="1"/>
      <c r="B58" s="11" t="s">
        <v>92</v>
      </c>
      <c r="C58" s="12" t="s">
        <v>93</v>
      </c>
      <c r="D58" s="43">
        <v>571689</v>
      </c>
      <c r="E58" s="46">
        <v>1021689</v>
      </c>
      <c r="F58" s="46">
        <v>1021689</v>
      </c>
      <c r="G58" s="46">
        <f t="shared" si="0"/>
        <v>0</v>
      </c>
    </row>
    <row r="59" spans="1:7" s="5" customFormat="1" ht="15" customHeight="1" x14ac:dyDescent="0.3">
      <c r="A59" s="1"/>
      <c r="B59" s="11" t="s">
        <v>94</v>
      </c>
      <c r="C59" s="12" t="s">
        <v>95</v>
      </c>
      <c r="D59" s="43">
        <v>1952464</v>
      </c>
      <c r="E59" s="46">
        <v>1572464</v>
      </c>
      <c r="F59" s="46">
        <v>850391</v>
      </c>
      <c r="G59" s="46">
        <f t="shared" si="0"/>
        <v>722073</v>
      </c>
    </row>
    <row r="60" spans="1:7" s="5" customFormat="1" ht="15" customHeight="1" x14ac:dyDescent="0.3">
      <c r="A60" s="1"/>
      <c r="B60" s="11" t="s">
        <v>199</v>
      </c>
      <c r="C60" s="12" t="s">
        <v>41</v>
      </c>
      <c r="D60" s="43">
        <v>0</v>
      </c>
      <c r="E60" s="46">
        <v>400000</v>
      </c>
      <c r="F60" s="46">
        <v>400000</v>
      </c>
      <c r="G60" s="46">
        <f t="shared" si="0"/>
        <v>0</v>
      </c>
    </row>
    <row r="61" spans="1:7" s="5" customFormat="1" ht="15" customHeight="1" x14ac:dyDescent="0.3">
      <c r="A61" s="1"/>
      <c r="B61" s="11" t="s">
        <v>96</v>
      </c>
      <c r="C61" s="12" t="s">
        <v>97</v>
      </c>
      <c r="D61" s="43">
        <v>5123481</v>
      </c>
      <c r="E61" s="46">
        <v>5123481</v>
      </c>
      <c r="F61" s="46">
        <v>2787377</v>
      </c>
      <c r="G61" s="46">
        <f t="shared" si="0"/>
        <v>2336104</v>
      </c>
    </row>
    <row r="62" spans="1:7" s="5" customFormat="1" ht="15" customHeight="1" x14ac:dyDescent="0.3">
      <c r="A62" s="1"/>
      <c r="B62" s="11" t="s">
        <v>98</v>
      </c>
      <c r="C62" s="12" t="s">
        <v>99</v>
      </c>
      <c r="D62" s="43">
        <v>139000</v>
      </c>
      <c r="E62" s="46">
        <v>139000</v>
      </c>
      <c r="F62" s="46">
        <v>106315</v>
      </c>
      <c r="G62" s="46">
        <f t="shared" si="0"/>
        <v>32685</v>
      </c>
    </row>
    <row r="63" spans="1:7" s="5" customFormat="1" ht="15" customHeight="1" x14ac:dyDescent="0.3">
      <c r="A63" s="1"/>
      <c r="B63" s="11" t="s">
        <v>100</v>
      </c>
      <c r="C63" s="12" t="s">
        <v>101</v>
      </c>
      <c r="D63" s="43">
        <v>11816524</v>
      </c>
      <c r="E63" s="46">
        <v>11816524</v>
      </c>
      <c r="F63" s="46">
        <v>9276800</v>
      </c>
      <c r="G63" s="46">
        <f t="shared" si="0"/>
        <v>2539724</v>
      </c>
    </row>
    <row r="64" spans="1:7" s="5" customFormat="1" ht="15" customHeight="1" x14ac:dyDescent="0.3">
      <c r="A64" s="1"/>
      <c r="B64" s="11" t="s">
        <v>102</v>
      </c>
      <c r="C64" s="12" t="s">
        <v>57</v>
      </c>
      <c r="D64" s="43">
        <v>31195755</v>
      </c>
      <c r="E64" s="46">
        <v>31195755</v>
      </c>
      <c r="F64" s="46">
        <v>8662</v>
      </c>
      <c r="G64" s="46">
        <f t="shared" si="0"/>
        <v>31187093</v>
      </c>
    </row>
    <row r="65" spans="1:9" s="5" customFormat="1" ht="15" customHeight="1" x14ac:dyDescent="0.3">
      <c r="A65" s="1"/>
      <c r="B65" s="11" t="s">
        <v>107</v>
      </c>
      <c r="C65" s="12" t="s">
        <v>108</v>
      </c>
      <c r="D65" s="43">
        <v>150166</v>
      </c>
      <c r="E65" s="46">
        <v>150166</v>
      </c>
      <c r="F65" s="46">
        <v>0</v>
      </c>
      <c r="G65" s="46">
        <f t="shared" si="0"/>
        <v>150166</v>
      </c>
    </row>
    <row r="66" spans="1:9" s="5" customFormat="1" ht="15" customHeight="1" x14ac:dyDescent="0.3">
      <c r="A66" s="1"/>
      <c r="B66" s="11" t="s">
        <v>109</v>
      </c>
      <c r="C66" s="12" t="s">
        <v>110</v>
      </c>
      <c r="D66" s="43">
        <v>8241271</v>
      </c>
      <c r="E66" s="46">
        <v>5930271</v>
      </c>
      <c r="F66" s="46">
        <v>3606917</v>
      </c>
      <c r="G66" s="46">
        <f t="shared" si="0"/>
        <v>2323354</v>
      </c>
    </row>
    <row r="67" spans="1:9" s="5" customFormat="1" ht="15" customHeight="1" x14ac:dyDescent="0.3">
      <c r="A67" s="1"/>
      <c r="B67" s="11" t="s">
        <v>111</v>
      </c>
      <c r="C67" s="12" t="s">
        <v>112</v>
      </c>
      <c r="D67" s="43">
        <v>0</v>
      </c>
      <c r="E67" s="46">
        <v>900000</v>
      </c>
      <c r="F67" s="46">
        <v>684945</v>
      </c>
      <c r="G67" s="46">
        <f t="shared" si="0"/>
        <v>215055</v>
      </c>
    </row>
    <row r="68" spans="1:9" s="5" customFormat="1" ht="15" customHeight="1" x14ac:dyDescent="0.3">
      <c r="A68" s="1"/>
      <c r="B68" s="11" t="s">
        <v>113</v>
      </c>
      <c r="C68" s="12" t="s">
        <v>114</v>
      </c>
      <c r="D68" s="43">
        <v>1708383</v>
      </c>
      <c r="E68" s="46">
        <v>108383</v>
      </c>
      <c r="F68" s="46">
        <v>38250</v>
      </c>
      <c r="G68" s="46">
        <f t="shared" si="0"/>
        <v>70133</v>
      </c>
    </row>
    <row r="69" spans="1:9" s="5" customFormat="1" ht="15" customHeight="1" x14ac:dyDescent="0.3">
      <c r="A69" s="1"/>
      <c r="B69" s="11" t="s">
        <v>117</v>
      </c>
      <c r="C69" s="12" t="s">
        <v>118</v>
      </c>
      <c r="D69" s="43">
        <v>4140123</v>
      </c>
      <c r="E69" s="46">
        <v>3440123</v>
      </c>
      <c r="F69" s="46">
        <v>921574</v>
      </c>
      <c r="G69" s="46">
        <f t="shared" si="0"/>
        <v>2518549</v>
      </c>
    </row>
    <row r="70" spans="1:9" s="5" customFormat="1" ht="15" customHeight="1" x14ac:dyDescent="0.3">
      <c r="A70" s="1"/>
      <c r="B70" s="11" t="s">
        <v>119</v>
      </c>
      <c r="C70" s="12" t="s">
        <v>120</v>
      </c>
      <c r="D70" s="43">
        <v>1302750</v>
      </c>
      <c r="E70" s="46">
        <v>1302750</v>
      </c>
      <c r="F70" s="46">
        <v>285763</v>
      </c>
      <c r="G70" s="46">
        <f t="shared" si="0"/>
        <v>1016987</v>
      </c>
    </row>
    <row r="71" spans="1:9" s="5" customFormat="1" ht="15" customHeight="1" x14ac:dyDescent="0.3">
      <c r="A71" s="1"/>
      <c r="B71" s="11" t="s">
        <v>181</v>
      </c>
      <c r="C71" s="12" t="s">
        <v>182</v>
      </c>
      <c r="D71" s="43">
        <v>9160000</v>
      </c>
      <c r="E71" s="46">
        <f>9160000</f>
        <v>9160000</v>
      </c>
      <c r="F71" s="46">
        <v>0</v>
      </c>
      <c r="G71" s="46">
        <f t="shared" si="0"/>
        <v>9160000</v>
      </c>
    </row>
    <row r="72" spans="1:9" s="5" customFormat="1" ht="15" customHeight="1" x14ac:dyDescent="0.3">
      <c r="A72" s="1"/>
      <c r="B72" s="11" t="s">
        <v>121</v>
      </c>
      <c r="C72" s="12" t="s">
        <v>122</v>
      </c>
      <c r="D72" s="43">
        <v>2500000</v>
      </c>
      <c r="E72" s="46">
        <v>2500000</v>
      </c>
      <c r="F72" s="46">
        <v>1909566</v>
      </c>
      <c r="G72" s="46">
        <f t="shared" si="0"/>
        <v>590434</v>
      </c>
    </row>
    <row r="73" spans="1:9" s="5" customFormat="1" ht="15" customHeight="1" x14ac:dyDescent="0.3">
      <c r="A73" s="1"/>
      <c r="B73" s="11" t="s">
        <v>123</v>
      </c>
      <c r="C73" s="12" t="s">
        <v>124</v>
      </c>
      <c r="D73" s="43">
        <v>15859513</v>
      </c>
      <c r="E73" s="46">
        <v>19602596</v>
      </c>
      <c r="F73" s="46">
        <v>10911465</v>
      </c>
      <c r="G73" s="46">
        <f t="shared" si="0"/>
        <v>8691131</v>
      </c>
    </row>
    <row r="74" spans="1:9" s="5" customFormat="1" ht="15" customHeight="1" x14ac:dyDescent="0.3">
      <c r="A74" s="1"/>
      <c r="B74" s="11" t="s">
        <v>179</v>
      </c>
      <c r="C74" s="12" t="s">
        <v>180</v>
      </c>
      <c r="D74" s="43">
        <v>1300000</v>
      </c>
      <c r="E74" s="46">
        <v>1300000</v>
      </c>
      <c r="F74" s="46">
        <v>0</v>
      </c>
      <c r="G74" s="46">
        <f t="shared" si="0"/>
        <v>1300000</v>
      </c>
    </row>
    <row r="75" spans="1:9" s="5" customFormat="1" ht="15" customHeight="1" x14ac:dyDescent="0.3">
      <c r="A75" s="1"/>
      <c r="B75" s="11" t="s">
        <v>125</v>
      </c>
      <c r="C75" s="12" t="s">
        <v>126</v>
      </c>
      <c r="D75" s="43">
        <v>14750000</v>
      </c>
      <c r="E75" s="46">
        <v>16697917</v>
      </c>
      <c r="F75" s="46">
        <v>6094817</v>
      </c>
      <c r="G75" s="46">
        <f t="shared" si="0"/>
        <v>10603100</v>
      </c>
    </row>
    <row r="76" spans="1:9" s="5" customFormat="1" ht="15" hidden="1" customHeight="1" x14ac:dyDescent="0.3">
      <c r="A76" s="1"/>
      <c r="B76" s="11" t="s">
        <v>213</v>
      </c>
      <c r="C76" s="12" t="s">
        <v>217</v>
      </c>
      <c r="D76" s="43">
        <v>0</v>
      </c>
      <c r="E76" s="46">
        <v>0</v>
      </c>
      <c r="F76" s="46">
        <v>0</v>
      </c>
      <c r="G76" s="46">
        <f t="shared" si="0"/>
        <v>0</v>
      </c>
    </row>
    <row r="77" spans="1:9" s="5" customFormat="1" ht="15" customHeight="1" x14ac:dyDescent="0.3">
      <c r="A77" s="1"/>
      <c r="B77" s="11" t="s">
        <v>183</v>
      </c>
      <c r="C77" s="12" t="s">
        <v>184</v>
      </c>
      <c r="D77" s="43">
        <v>900000</v>
      </c>
      <c r="E77" s="46">
        <v>900000</v>
      </c>
      <c r="F77" s="46">
        <v>0</v>
      </c>
      <c r="G77" s="46">
        <f t="shared" si="0"/>
        <v>900000</v>
      </c>
    </row>
    <row r="78" spans="1:9" s="5" customFormat="1" ht="15" customHeight="1" x14ac:dyDescent="0.3">
      <c r="A78" s="1"/>
      <c r="B78" s="15" t="s">
        <v>171</v>
      </c>
      <c r="C78" s="16"/>
      <c r="D78" s="47">
        <f>SUM(D14:D77)</f>
        <v>494959161</v>
      </c>
      <c r="E78" s="47">
        <f t="shared" ref="E78:G78" si="1">SUM(E14:E77)</f>
        <v>580316417</v>
      </c>
      <c r="F78" s="47">
        <f t="shared" si="1"/>
        <v>373398585</v>
      </c>
      <c r="G78" s="47">
        <f t="shared" si="1"/>
        <v>206917832</v>
      </c>
      <c r="I78" s="49"/>
    </row>
    <row r="79" spans="1:9" s="5" customFormat="1" ht="15" customHeight="1" x14ac:dyDescent="0.3">
      <c r="A79" s="1"/>
      <c r="B79" s="18"/>
      <c r="C79" s="19"/>
      <c r="D79" s="44"/>
      <c r="E79" s="20"/>
      <c r="F79" s="20"/>
      <c r="G79" s="20"/>
    </row>
    <row r="80" spans="1:9" s="5" customFormat="1" ht="15" customHeight="1" x14ac:dyDescent="0.3">
      <c r="A80" s="1"/>
      <c r="B80" s="18"/>
      <c r="C80" s="19"/>
      <c r="D80" s="44"/>
      <c r="E80" s="20"/>
      <c r="F80" s="20"/>
      <c r="G80" s="20"/>
    </row>
    <row r="81" spans="1:7" s="5" customFormat="1" ht="15" customHeight="1" x14ac:dyDescent="0.3">
      <c r="A81" s="1"/>
      <c r="B81" s="18"/>
      <c r="C81" s="19"/>
      <c r="D81" s="44"/>
      <c r="E81" s="20"/>
      <c r="F81" s="20"/>
      <c r="G81" s="20"/>
    </row>
    <row r="82" spans="1:7" s="5" customFormat="1" ht="15" customHeight="1" x14ac:dyDescent="0.3">
      <c r="A82" s="1"/>
      <c r="B82" s="21" t="s">
        <v>172</v>
      </c>
      <c r="C82" s="19"/>
      <c r="D82" s="44"/>
      <c r="E82" s="20"/>
      <c r="F82" s="20"/>
      <c r="G82" s="20"/>
    </row>
    <row r="83" spans="1:7" s="5" customFormat="1" ht="15" customHeight="1" x14ac:dyDescent="0.3">
      <c r="A83" s="1"/>
      <c r="B83" s="18"/>
      <c r="C83" s="19"/>
      <c r="D83" s="44"/>
      <c r="E83" s="20"/>
      <c r="F83" s="20"/>
      <c r="G83" s="20"/>
    </row>
    <row r="84" spans="1:7" s="5" customFormat="1" ht="30" x14ac:dyDescent="0.25">
      <c r="A84" s="1"/>
      <c r="B84" s="2" t="s">
        <v>0</v>
      </c>
      <c r="C84" s="3" t="s">
        <v>1</v>
      </c>
      <c r="D84" s="42" t="str">
        <f>+$D$13</f>
        <v>Credito Original</v>
      </c>
      <c r="E84" s="4" t="s">
        <v>167</v>
      </c>
      <c r="F84" s="4" t="str">
        <f>+F13</f>
        <v>Ejecución al 30-09-2016</v>
      </c>
      <c r="G84" s="4" t="s">
        <v>168</v>
      </c>
    </row>
    <row r="85" spans="1:7" s="5" customFormat="1" ht="15" customHeight="1" x14ac:dyDescent="0.3">
      <c r="A85" s="1"/>
      <c r="B85" s="11" t="s">
        <v>2</v>
      </c>
      <c r="C85" s="12" t="s">
        <v>3</v>
      </c>
      <c r="D85" s="43">
        <v>28462072</v>
      </c>
      <c r="E85" s="46">
        <v>28462072</v>
      </c>
      <c r="F85" s="46">
        <v>17112006</v>
      </c>
      <c r="G85" s="46">
        <f t="shared" ref="G85:G138" si="2">+E85-F85</f>
        <v>11350066</v>
      </c>
    </row>
    <row r="86" spans="1:7" s="5" customFormat="1" ht="15" customHeight="1" x14ac:dyDescent="0.3">
      <c r="A86" s="1"/>
      <c r="B86" s="11" t="s">
        <v>4</v>
      </c>
      <c r="C86" s="12" t="s">
        <v>5</v>
      </c>
      <c r="D86" s="43">
        <v>2388506</v>
      </c>
      <c r="E86" s="46">
        <v>2388506</v>
      </c>
      <c r="F86" s="46">
        <v>908449</v>
      </c>
      <c r="G86" s="46">
        <f t="shared" si="2"/>
        <v>1480057</v>
      </c>
    </row>
    <row r="87" spans="1:7" s="5" customFormat="1" ht="15" customHeight="1" x14ac:dyDescent="0.3">
      <c r="A87" s="1"/>
      <c r="B87" s="11" t="s">
        <v>6</v>
      </c>
      <c r="C87" s="12" t="s">
        <v>7</v>
      </c>
      <c r="D87" s="43">
        <v>8073153</v>
      </c>
      <c r="E87" s="46">
        <v>8073153</v>
      </c>
      <c r="F87" s="46">
        <v>4733863</v>
      </c>
      <c r="G87" s="46">
        <f t="shared" si="2"/>
        <v>3339290</v>
      </c>
    </row>
    <row r="88" spans="1:7" s="5" customFormat="1" ht="15" customHeight="1" x14ac:dyDescent="0.3">
      <c r="A88" s="1"/>
      <c r="B88" s="11" t="s">
        <v>8</v>
      </c>
      <c r="C88" s="12" t="s">
        <v>9</v>
      </c>
      <c r="D88" s="43">
        <v>241412</v>
      </c>
      <c r="E88" s="46">
        <v>491412</v>
      </c>
      <c r="F88" s="46">
        <v>471138</v>
      </c>
      <c r="G88" s="46">
        <f t="shared" si="2"/>
        <v>20274</v>
      </c>
    </row>
    <row r="89" spans="1:7" s="5" customFormat="1" ht="15" customHeight="1" x14ac:dyDescent="0.3">
      <c r="A89" s="1"/>
      <c r="B89" s="11" t="s">
        <v>18</v>
      </c>
      <c r="C89" s="12" t="s">
        <v>139</v>
      </c>
      <c r="D89" s="43">
        <v>321292</v>
      </c>
      <c r="E89" s="46">
        <v>321292</v>
      </c>
      <c r="F89" s="46">
        <v>138620</v>
      </c>
      <c r="G89" s="46">
        <f t="shared" si="2"/>
        <v>182672</v>
      </c>
    </row>
    <row r="90" spans="1:7" s="5" customFormat="1" ht="15" customHeight="1" x14ac:dyDescent="0.3">
      <c r="A90" s="1"/>
      <c r="B90" s="11" t="s">
        <v>20</v>
      </c>
      <c r="C90" s="12" t="s">
        <v>21</v>
      </c>
      <c r="D90" s="43">
        <v>24089</v>
      </c>
      <c r="E90" s="46">
        <v>84089</v>
      </c>
      <c r="F90" s="46">
        <v>84089</v>
      </c>
      <c r="G90" s="46">
        <f t="shared" si="2"/>
        <v>0</v>
      </c>
    </row>
    <row r="91" spans="1:7" s="5" customFormat="1" ht="15" customHeight="1" x14ac:dyDescent="0.3">
      <c r="A91" s="1"/>
      <c r="B91" s="11" t="s">
        <v>22</v>
      </c>
      <c r="C91" s="12" t="s">
        <v>23</v>
      </c>
      <c r="D91" s="43">
        <v>39080</v>
      </c>
      <c r="E91" s="46">
        <v>39080</v>
      </c>
      <c r="F91" s="46">
        <v>13489</v>
      </c>
      <c r="G91" s="46">
        <f t="shared" si="2"/>
        <v>25591</v>
      </c>
    </row>
    <row r="92" spans="1:7" s="5" customFormat="1" ht="15" hidden="1" customHeight="1" x14ac:dyDescent="0.3">
      <c r="A92" s="1"/>
      <c r="B92" s="11" t="s">
        <v>187</v>
      </c>
      <c r="C92" s="12" t="s">
        <v>188</v>
      </c>
      <c r="D92" s="43">
        <v>112200</v>
      </c>
      <c r="E92" s="46">
        <v>0</v>
      </c>
      <c r="F92" s="46">
        <v>0</v>
      </c>
      <c r="G92" s="46">
        <f t="shared" si="2"/>
        <v>0</v>
      </c>
    </row>
    <row r="93" spans="1:7" s="5" customFormat="1" ht="15" customHeight="1" x14ac:dyDescent="0.3">
      <c r="A93" s="1"/>
      <c r="B93" s="11" t="s">
        <v>24</v>
      </c>
      <c r="C93" s="12" t="s">
        <v>25</v>
      </c>
      <c r="D93" s="43">
        <v>7000</v>
      </c>
      <c r="E93" s="46">
        <v>7000</v>
      </c>
      <c r="F93" s="46">
        <v>0</v>
      </c>
      <c r="G93" s="46">
        <f t="shared" si="2"/>
        <v>7000</v>
      </c>
    </row>
    <row r="94" spans="1:7" s="5" customFormat="1" ht="15" customHeight="1" x14ac:dyDescent="0.3">
      <c r="A94" s="1"/>
      <c r="B94" s="11" t="s">
        <v>26</v>
      </c>
      <c r="C94" s="12" t="s">
        <v>189</v>
      </c>
      <c r="D94" s="43">
        <v>10000</v>
      </c>
      <c r="E94" s="46">
        <v>10000</v>
      </c>
      <c r="F94" s="46">
        <v>0</v>
      </c>
      <c r="G94" s="46">
        <f t="shared" si="2"/>
        <v>10000</v>
      </c>
    </row>
    <row r="95" spans="1:7" s="5" customFormat="1" ht="15" customHeight="1" x14ac:dyDescent="0.3">
      <c r="A95" s="1"/>
      <c r="B95" s="11" t="s">
        <v>30</v>
      </c>
      <c r="C95" s="12" t="s">
        <v>31</v>
      </c>
      <c r="D95" s="43">
        <v>104500</v>
      </c>
      <c r="E95" s="46">
        <v>104500</v>
      </c>
      <c r="F95" s="46">
        <v>61635</v>
      </c>
      <c r="G95" s="46">
        <f t="shared" si="2"/>
        <v>42865</v>
      </c>
    </row>
    <row r="96" spans="1:7" s="5" customFormat="1" ht="15" customHeight="1" x14ac:dyDescent="0.3">
      <c r="A96" s="1"/>
      <c r="B96" s="11" t="s">
        <v>32</v>
      </c>
      <c r="C96" s="12" t="s">
        <v>33</v>
      </c>
      <c r="D96" s="43">
        <v>44520</v>
      </c>
      <c r="E96" s="46">
        <v>44520</v>
      </c>
      <c r="F96" s="46">
        <v>36934</v>
      </c>
      <c r="G96" s="46">
        <f t="shared" si="2"/>
        <v>7586</v>
      </c>
    </row>
    <row r="97" spans="1:7" s="5" customFormat="1" ht="15" customHeight="1" x14ac:dyDescent="0.3">
      <c r="A97" s="1"/>
      <c r="B97" s="11" t="s">
        <v>34</v>
      </c>
      <c r="C97" s="12" t="s">
        <v>35</v>
      </c>
      <c r="D97" s="43">
        <v>10000</v>
      </c>
      <c r="E97" s="46">
        <v>10000</v>
      </c>
      <c r="F97" s="46">
        <v>10000</v>
      </c>
      <c r="G97" s="46">
        <f t="shared" si="2"/>
        <v>0</v>
      </c>
    </row>
    <row r="98" spans="1:7" s="5" customFormat="1" ht="15" customHeight="1" x14ac:dyDescent="0.3">
      <c r="A98" s="1"/>
      <c r="B98" s="11" t="s">
        <v>36</v>
      </c>
      <c r="C98" s="12" t="s">
        <v>37</v>
      </c>
      <c r="D98" s="43">
        <v>115246</v>
      </c>
      <c r="E98" s="46">
        <v>115246</v>
      </c>
      <c r="F98" s="46">
        <v>16908</v>
      </c>
      <c r="G98" s="46">
        <f t="shared" si="2"/>
        <v>98338</v>
      </c>
    </row>
    <row r="99" spans="1:7" s="5" customFormat="1" ht="15" customHeight="1" x14ac:dyDescent="0.3">
      <c r="A99" s="1"/>
      <c r="B99" s="11" t="s">
        <v>38</v>
      </c>
      <c r="C99" s="12" t="s">
        <v>39</v>
      </c>
      <c r="D99" s="43">
        <v>15000</v>
      </c>
      <c r="E99" s="46">
        <v>15000</v>
      </c>
      <c r="F99" s="46">
        <v>0</v>
      </c>
      <c r="G99" s="46">
        <f t="shared" si="2"/>
        <v>15000</v>
      </c>
    </row>
    <row r="100" spans="1:7" s="5" customFormat="1" ht="15" customHeight="1" x14ac:dyDescent="0.3">
      <c r="A100" s="1"/>
      <c r="B100" s="11" t="s">
        <v>40</v>
      </c>
      <c r="C100" s="12" t="s">
        <v>41</v>
      </c>
      <c r="D100" s="43">
        <v>47000</v>
      </c>
      <c r="E100" s="46">
        <v>47000</v>
      </c>
      <c r="F100" s="46">
        <v>7026</v>
      </c>
      <c r="G100" s="46">
        <f t="shared" si="2"/>
        <v>39974</v>
      </c>
    </row>
    <row r="101" spans="1:7" s="5" customFormat="1" ht="15" customHeight="1" x14ac:dyDescent="0.3">
      <c r="A101" s="1"/>
      <c r="B101" s="11" t="s">
        <v>42</v>
      </c>
      <c r="C101" s="12" t="s">
        <v>141</v>
      </c>
      <c r="D101" s="43">
        <v>36821</v>
      </c>
      <c r="E101" s="46">
        <v>131821</v>
      </c>
      <c r="F101" s="46">
        <v>109100</v>
      </c>
      <c r="G101" s="46">
        <f t="shared" si="2"/>
        <v>22721</v>
      </c>
    </row>
    <row r="102" spans="1:7" s="5" customFormat="1" ht="15" customHeight="1" x14ac:dyDescent="0.3">
      <c r="A102" s="1"/>
      <c r="B102" s="11" t="s">
        <v>44</v>
      </c>
      <c r="C102" s="12" t="s">
        <v>45</v>
      </c>
      <c r="D102" s="43">
        <v>4845</v>
      </c>
      <c r="E102" s="46">
        <v>4845</v>
      </c>
      <c r="F102" s="46">
        <v>0</v>
      </c>
      <c r="G102" s="46">
        <f t="shared" si="2"/>
        <v>4845</v>
      </c>
    </row>
    <row r="103" spans="1:7" s="5" customFormat="1" ht="15" customHeight="1" x14ac:dyDescent="0.3">
      <c r="A103" s="1"/>
      <c r="B103" s="11" t="s">
        <v>48</v>
      </c>
      <c r="C103" s="12" t="s">
        <v>49</v>
      </c>
      <c r="D103" s="43">
        <v>60811</v>
      </c>
      <c r="E103" s="46">
        <v>60811</v>
      </c>
      <c r="F103" s="46">
        <v>8222</v>
      </c>
      <c r="G103" s="46">
        <f t="shared" si="2"/>
        <v>52589</v>
      </c>
    </row>
    <row r="104" spans="1:7" s="5" customFormat="1" ht="15" customHeight="1" x14ac:dyDescent="0.3">
      <c r="A104" s="1"/>
      <c r="B104" s="11" t="s">
        <v>50</v>
      </c>
      <c r="C104" s="12" t="s">
        <v>142</v>
      </c>
      <c r="D104" s="43">
        <v>10736</v>
      </c>
      <c r="E104" s="46">
        <v>10736</v>
      </c>
      <c r="F104" s="46">
        <v>3931</v>
      </c>
      <c r="G104" s="46">
        <f t="shared" si="2"/>
        <v>6805</v>
      </c>
    </row>
    <row r="105" spans="1:7" s="5" customFormat="1" ht="15" customHeight="1" x14ac:dyDescent="0.3">
      <c r="A105" s="1"/>
      <c r="B105" s="11" t="s">
        <v>129</v>
      </c>
      <c r="C105" s="12" t="s">
        <v>130</v>
      </c>
      <c r="D105" s="43">
        <v>276155</v>
      </c>
      <c r="E105" s="46">
        <v>276155</v>
      </c>
      <c r="F105" s="46">
        <v>0</v>
      </c>
      <c r="G105" s="46">
        <f t="shared" si="2"/>
        <v>276155</v>
      </c>
    </row>
    <row r="106" spans="1:7" s="5" customFormat="1" ht="15" customHeight="1" x14ac:dyDescent="0.3">
      <c r="A106" s="1"/>
      <c r="B106" s="11" t="s">
        <v>52</v>
      </c>
      <c r="C106" s="12" t="s">
        <v>53</v>
      </c>
      <c r="D106" s="43">
        <v>190111</v>
      </c>
      <c r="E106" s="46">
        <v>190111</v>
      </c>
      <c r="F106" s="46">
        <v>84162</v>
      </c>
      <c r="G106" s="46">
        <f t="shared" si="2"/>
        <v>105949</v>
      </c>
    </row>
    <row r="107" spans="1:7" s="5" customFormat="1" ht="15" customHeight="1" x14ac:dyDescent="0.3">
      <c r="A107" s="1"/>
      <c r="B107" s="11" t="s">
        <v>54</v>
      </c>
      <c r="C107" s="12" t="s">
        <v>55</v>
      </c>
      <c r="D107" s="43">
        <v>316072</v>
      </c>
      <c r="E107" s="46">
        <v>316072</v>
      </c>
      <c r="F107" s="46">
        <v>172956</v>
      </c>
      <c r="G107" s="46">
        <f t="shared" si="2"/>
        <v>143116</v>
      </c>
    </row>
    <row r="108" spans="1:7" s="5" customFormat="1" ht="15" customHeight="1" x14ac:dyDescent="0.3">
      <c r="A108" s="1"/>
      <c r="B108" s="11" t="s">
        <v>56</v>
      </c>
      <c r="C108" s="12" t="s">
        <v>57</v>
      </c>
      <c r="D108" s="43">
        <v>84784</v>
      </c>
      <c r="E108" s="46">
        <v>84784</v>
      </c>
      <c r="F108" s="46">
        <v>0</v>
      </c>
      <c r="G108" s="46">
        <f t="shared" si="2"/>
        <v>84784</v>
      </c>
    </row>
    <row r="109" spans="1:7" s="5" customFormat="1" ht="15" customHeight="1" x14ac:dyDescent="0.3">
      <c r="A109" s="1"/>
      <c r="B109" s="11" t="s">
        <v>58</v>
      </c>
      <c r="C109" s="12" t="s">
        <v>59</v>
      </c>
      <c r="D109" s="43">
        <v>760068</v>
      </c>
      <c r="E109" s="46">
        <v>760068</v>
      </c>
      <c r="F109" s="46">
        <v>147005</v>
      </c>
      <c r="G109" s="46">
        <f t="shared" si="2"/>
        <v>613063</v>
      </c>
    </row>
    <row r="110" spans="1:7" s="5" customFormat="1" ht="15" customHeight="1" x14ac:dyDescent="0.3">
      <c r="A110" s="1"/>
      <c r="B110" s="11" t="s">
        <v>60</v>
      </c>
      <c r="C110" s="12" t="s">
        <v>132</v>
      </c>
      <c r="D110" s="43">
        <v>146233</v>
      </c>
      <c r="E110" s="46">
        <v>146233</v>
      </c>
      <c r="F110" s="46">
        <v>23865</v>
      </c>
      <c r="G110" s="46">
        <f t="shared" si="2"/>
        <v>122368</v>
      </c>
    </row>
    <row r="111" spans="1:7" s="5" customFormat="1" ht="15" customHeight="1" x14ac:dyDescent="0.3">
      <c r="A111" s="1"/>
      <c r="B111" s="11" t="s">
        <v>62</v>
      </c>
      <c r="C111" s="12" t="s">
        <v>143</v>
      </c>
      <c r="D111" s="43">
        <v>872214</v>
      </c>
      <c r="E111" s="46">
        <v>872214</v>
      </c>
      <c r="F111" s="46">
        <v>296619</v>
      </c>
      <c r="G111" s="46">
        <f t="shared" si="2"/>
        <v>575595</v>
      </c>
    </row>
    <row r="112" spans="1:7" s="5" customFormat="1" ht="15" customHeight="1" x14ac:dyDescent="0.3">
      <c r="A112" s="1"/>
      <c r="B112" s="11" t="s">
        <v>64</v>
      </c>
      <c r="C112" s="12" t="s">
        <v>57</v>
      </c>
      <c r="D112" s="43">
        <v>131715</v>
      </c>
      <c r="E112" s="46">
        <v>131715</v>
      </c>
      <c r="F112" s="46">
        <v>20419</v>
      </c>
      <c r="G112" s="46">
        <f t="shared" si="2"/>
        <v>111296</v>
      </c>
    </row>
    <row r="113" spans="1:7" s="5" customFormat="1" ht="15" customHeight="1" x14ac:dyDescent="0.3">
      <c r="A113" s="1"/>
      <c r="B113" s="11" t="s">
        <v>66</v>
      </c>
      <c r="C113" s="12" t="s">
        <v>178</v>
      </c>
      <c r="D113" s="43">
        <v>458240</v>
      </c>
      <c r="E113" s="46">
        <v>458240</v>
      </c>
      <c r="F113" s="46">
        <v>0</v>
      </c>
      <c r="G113" s="46">
        <f t="shared" si="2"/>
        <v>458240</v>
      </c>
    </row>
    <row r="114" spans="1:7" s="5" customFormat="1" ht="15" customHeight="1" x14ac:dyDescent="0.3">
      <c r="A114" s="1"/>
      <c r="B114" s="11" t="s">
        <v>67</v>
      </c>
      <c r="C114" s="12" t="s">
        <v>144</v>
      </c>
      <c r="D114" s="43">
        <v>40418</v>
      </c>
      <c r="E114" s="46">
        <v>40418</v>
      </c>
      <c r="F114" s="46">
        <v>23777</v>
      </c>
      <c r="G114" s="46">
        <f t="shared" si="2"/>
        <v>16641</v>
      </c>
    </row>
    <row r="115" spans="1:7" s="5" customFormat="1" ht="15" customHeight="1" x14ac:dyDescent="0.3">
      <c r="A115" s="1"/>
      <c r="B115" s="11" t="s">
        <v>69</v>
      </c>
      <c r="C115" s="12" t="s">
        <v>70</v>
      </c>
      <c r="D115" s="43">
        <v>2354100</v>
      </c>
      <c r="E115" s="46">
        <v>2354100</v>
      </c>
      <c r="F115" s="46">
        <v>758338</v>
      </c>
      <c r="G115" s="46">
        <f t="shared" si="2"/>
        <v>1595762</v>
      </c>
    </row>
    <row r="116" spans="1:7" s="5" customFormat="1" ht="15" customHeight="1" x14ac:dyDescent="0.3">
      <c r="A116" s="1"/>
      <c r="B116" s="11" t="s">
        <v>72</v>
      </c>
      <c r="C116" s="12" t="s">
        <v>135</v>
      </c>
      <c r="D116" s="43">
        <v>318951</v>
      </c>
      <c r="E116" s="46">
        <v>318951</v>
      </c>
      <c r="F116" s="46">
        <v>0</v>
      </c>
      <c r="G116" s="46">
        <f t="shared" si="2"/>
        <v>318951</v>
      </c>
    </row>
    <row r="117" spans="1:7" s="5" customFormat="1" ht="15" customHeight="1" x14ac:dyDescent="0.3">
      <c r="A117" s="1"/>
      <c r="B117" s="11" t="s">
        <v>190</v>
      </c>
      <c r="C117" s="12" t="s">
        <v>191</v>
      </c>
      <c r="D117" s="43">
        <v>263235</v>
      </c>
      <c r="E117" s="46">
        <v>263235</v>
      </c>
      <c r="F117" s="46">
        <v>0</v>
      </c>
      <c r="G117" s="46">
        <f t="shared" si="2"/>
        <v>263235</v>
      </c>
    </row>
    <row r="118" spans="1:7" s="5" customFormat="1" ht="15" customHeight="1" x14ac:dyDescent="0.3">
      <c r="A118" s="1"/>
      <c r="B118" s="11" t="s">
        <v>74</v>
      </c>
      <c r="C118" s="12" t="s">
        <v>41</v>
      </c>
      <c r="D118" s="43">
        <v>878124</v>
      </c>
      <c r="E118" s="46">
        <v>878124</v>
      </c>
      <c r="F118" s="46">
        <v>0</v>
      </c>
      <c r="G118" s="46">
        <f t="shared" si="2"/>
        <v>878124</v>
      </c>
    </row>
    <row r="119" spans="1:7" s="5" customFormat="1" ht="15" customHeight="1" x14ac:dyDescent="0.3">
      <c r="A119" s="1"/>
      <c r="B119" s="11" t="s">
        <v>75</v>
      </c>
      <c r="C119" s="12" t="s">
        <v>76</v>
      </c>
      <c r="D119" s="43">
        <v>10497</v>
      </c>
      <c r="E119" s="46">
        <v>10497</v>
      </c>
      <c r="F119" s="46">
        <v>690</v>
      </c>
      <c r="G119" s="46">
        <f t="shared" si="2"/>
        <v>9807</v>
      </c>
    </row>
    <row r="120" spans="1:7" s="5" customFormat="1" ht="15" customHeight="1" x14ac:dyDescent="0.3">
      <c r="A120" s="1"/>
      <c r="B120" s="11" t="s">
        <v>77</v>
      </c>
      <c r="C120" s="12" t="s">
        <v>145</v>
      </c>
      <c r="D120" s="43">
        <v>9820861</v>
      </c>
      <c r="E120" s="46">
        <v>4820861</v>
      </c>
      <c r="F120" s="46">
        <v>321909</v>
      </c>
      <c r="G120" s="46">
        <f t="shared" si="2"/>
        <v>4498952</v>
      </c>
    </row>
    <row r="121" spans="1:7" s="5" customFormat="1" ht="15" customHeight="1" x14ac:dyDescent="0.3">
      <c r="A121" s="1"/>
      <c r="B121" s="11" t="s">
        <v>79</v>
      </c>
      <c r="C121" s="12" t="s">
        <v>80</v>
      </c>
      <c r="D121" s="43">
        <v>127963</v>
      </c>
      <c r="E121" s="46">
        <v>127963</v>
      </c>
      <c r="F121" s="46">
        <v>95294</v>
      </c>
      <c r="G121" s="46">
        <f t="shared" si="2"/>
        <v>32669</v>
      </c>
    </row>
    <row r="122" spans="1:7" s="5" customFormat="1" ht="15" customHeight="1" x14ac:dyDescent="0.3">
      <c r="A122" s="1"/>
      <c r="B122" s="11" t="s">
        <v>81</v>
      </c>
      <c r="C122" s="12" t="s">
        <v>82</v>
      </c>
      <c r="D122" s="43">
        <v>188948</v>
      </c>
      <c r="E122" s="46">
        <v>188948</v>
      </c>
      <c r="F122" s="46">
        <v>0</v>
      </c>
      <c r="G122" s="46">
        <f t="shared" si="2"/>
        <v>188948</v>
      </c>
    </row>
    <row r="123" spans="1:7" s="5" customFormat="1" ht="15" customHeight="1" x14ac:dyDescent="0.3">
      <c r="A123" s="1"/>
      <c r="B123" s="11" t="s">
        <v>85</v>
      </c>
      <c r="C123" s="12" t="s">
        <v>86</v>
      </c>
      <c r="D123" s="43">
        <v>363362</v>
      </c>
      <c r="E123" s="46">
        <v>363362</v>
      </c>
      <c r="F123" s="46">
        <v>245345</v>
      </c>
      <c r="G123" s="46">
        <f t="shared" si="2"/>
        <v>118017</v>
      </c>
    </row>
    <row r="124" spans="1:7" s="5" customFormat="1" ht="15" customHeight="1" x14ac:dyDescent="0.3">
      <c r="A124" s="1"/>
      <c r="B124" s="11" t="s">
        <v>87</v>
      </c>
      <c r="C124" s="12" t="s">
        <v>57</v>
      </c>
      <c r="D124" s="43">
        <v>242241</v>
      </c>
      <c r="E124" s="46">
        <v>242241</v>
      </c>
      <c r="F124" s="46">
        <v>1680</v>
      </c>
      <c r="G124" s="46">
        <f t="shared" si="2"/>
        <v>240561</v>
      </c>
    </row>
    <row r="125" spans="1:7" s="5" customFormat="1" ht="15" customHeight="1" x14ac:dyDescent="0.3">
      <c r="A125" s="1"/>
      <c r="B125" s="11" t="s">
        <v>88</v>
      </c>
      <c r="C125" s="12" t="s">
        <v>89</v>
      </c>
      <c r="D125" s="43">
        <v>884180</v>
      </c>
      <c r="E125" s="46">
        <v>884180</v>
      </c>
      <c r="F125" s="46">
        <v>0</v>
      </c>
      <c r="G125" s="46">
        <f t="shared" si="2"/>
        <v>884180</v>
      </c>
    </row>
    <row r="126" spans="1:7" s="5" customFormat="1" ht="15" customHeight="1" x14ac:dyDescent="0.3">
      <c r="A126" s="1"/>
      <c r="B126" s="11" t="s">
        <v>90</v>
      </c>
      <c r="C126" s="12" t="s">
        <v>91</v>
      </c>
      <c r="D126" s="43">
        <v>1421148</v>
      </c>
      <c r="E126" s="46">
        <v>471148</v>
      </c>
      <c r="F126" s="46">
        <v>51282</v>
      </c>
      <c r="G126" s="46">
        <f t="shared" si="2"/>
        <v>419866</v>
      </c>
    </row>
    <row r="127" spans="1:7" s="5" customFormat="1" ht="15" customHeight="1" x14ac:dyDescent="0.3">
      <c r="A127" s="1"/>
      <c r="B127" s="11" t="s">
        <v>92</v>
      </c>
      <c r="C127" s="12" t="s">
        <v>93</v>
      </c>
      <c r="D127" s="43">
        <v>500632</v>
      </c>
      <c r="E127" s="46">
        <v>500632</v>
      </c>
      <c r="F127" s="46">
        <v>72000</v>
      </c>
      <c r="G127" s="46">
        <f t="shared" si="2"/>
        <v>428632</v>
      </c>
    </row>
    <row r="128" spans="1:7" s="5" customFormat="1" ht="15" customHeight="1" x14ac:dyDescent="0.3">
      <c r="A128" s="1"/>
      <c r="B128" s="11" t="s">
        <v>94</v>
      </c>
      <c r="C128" s="12" t="s">
        <v>95</v>
      </c>
      <c r="D128" s="43">
        <v>188948</v>
      </c>
      <c r="E128" s="46">
        <v>188948</v>
      </c>
      <c r="F128" s="46">
        <v>74350</v>
      </c>
      <c r="G128" s="46">
        <f t="shared" si="2"/>
        <v>114598</v>
      </c>
    </row>
    <row r="129" spans="1:9" s="5" customFormat="1" ht="15" customHeight="1" x14ac:dyDescent="0.3">
      <c r="A129" s="1"/>
      <c r="B129" s="11" t="s">
        <v>199</v>
      </c>
      <c r="C129" s="12" t="s">
        <v>41</v>
      </c>
      <c r="D129" s="43">
        <v>0</v>
      </c>
      <c r="E129" s="46">
        <v>40000</v>
      </c>
      <c r="F129" s="46">
        <v>29432</v>
      </c>
      <c r="G129" s="46">
        <f t="shared" si="2"/>
        <v>10568</v>
      </c>
    </row>
    <row r="130" spans="1:9" s="5" customFormat="1" ht="15" customHeight="1" x14ac:dyDescent="0.3">
      <c r="A130" s="1"/>
      <c r="B130" s="11" t="s">
        <v>96</v>
      </c>
      <c r="C130" s="12" t="s">
        <v>97</v>
      </c>
      <c r="D130" s="43">
        <v>1245725</v>
      </c>
      <c r="E130" s="46">
        <v>1245725</v>
      </c>
      <c r="F130" s="46">
        <v>94635</v>
      </c>
      <c r="G130" s="46">
        <f t="shared" si="2"/>
        <v>1151090</v>
      </c>
    </row>
    <row r="131" spans="1:9" s="5" customFormat="1" ht="15" customHeight="1" x14ac:dyDescent="0.3">
      <c r="A131" s="1"/>
      <c r="B131" s="11" t="s">
        <v>98</v>
      </c>
      <c r="C131" s="12" t="s">
        <v>99</v>
      </c>
      <c r="D131" s="43">
        <v>17375</v>
      </c>
      <c r="E131" s="46">
        <v>17375</v>
      </c>
      <c r="F131" s="46">
        <v>10760</v>
      </c>
      <c r="G131" s="46">
        <f t="shared" si="2"/>
        <v>6615</v>
      </c>
    </row>
    <row r="132" spans="1:9" s="5" customFormat="1" ht="15" customHeight="1" x14ac:dyDescent="0.3">
      <c r="A132" s="1"/>
      <c r="B132" s="11" t="s">
        <v>102</v>
      </c>
      <c r="C132" s="12" t="s">
        <v>57</v>
      </c>
      <c r="D132" s="43">
        <v>713400</v>
      </c>
      <c r="E132" s="46">
        <v>713400</v>
      </c>
      <c r="F132" s="46">
        <v>6209</v>
      </c>
      <c r="G132" s="46">
        <f t="shared" si="2"/>
        <v>707191</v>
      </c>
    </row>
    <row r="133" spans="1:9" s="5" customFormat="1" ht="15" customHeight="1" x14ac:dyDescent="0.3">
      <c r="A133" s="1"/>
      <c r="B133" s="11" t="s">
        <v>107</v>
      </c>
      <c r="C133" s="12" t="s">
        <v>108</v>
      </c>
      <c r="D133" s="43">
        <v>20477</v>
      </c>
      <c r="E133" s="46">
        <v>20477</v>
      </c>
      <c r="F133" s="46">
        <v>0</v>
      </c>
      <c r="G133" s="46">
        <f t="shared" si="2"/>
        <v>20477</v>
      </c>
    </row>
    <row r="134" spans="1:9" s="5" customFormat="1" ht="15" customHeight="1" x14ac:dyDescent="0.3">
      <c r="A134" s="1"/>
      <c r="B134" s="11" t="s">
        <v>109</v>
      </c>
      <c r="C134" s="12" t="s">
        <v>110</v>
      </c>
      <c r="D134" s="43">
        <v>1122794</v>
      </c>
      <c r="E134" s="46">
        <v>1122794</v>
      </c>
      <c r="F134" s="46">
        <v>313827</v>
      </c>
      <c r="G134" s="46">
        <f t="shared" si="2"/>
        <v>808967</v>
      </c>
    </row>
    <row r="135" spans="1:9" s="5" customFormat="1" ht="15" customHeight="1" x14ac:dyDescent="0.3">
      <c r="A135" s="1"/>
      <c r="B135" s="11" t="s">
        <v>113</v>
      </c>
      <c r="C135" s="12" t="s">
        <v>114</v>
      </c>
      <c r="D135" s="43">
        <v>213548</v>
      </c>
      <c r="E135" s="46">
        <v>213548</v>
      </c>
      <c r="F135" s="46">
        <v>3375</v>
      </c>
      <c r="G135" s="46">
        <f t="shared" si="2"/>
        <v>210173</v>
      </c>
    </row>
    <row r="136" spans="1:9" s="5" customFormat="1" ht="15" customHeight="1" x14ac:dyDescent="0.3">
      <c r="A136" s="1"/>
      <c r="B136" s="11" t="s">
        <v>115</v>
      </c>
      <c r="C136" s="12" t="s">
        <v>116</v>
      </c>
      <c r="D136" s="43">
        <v>11701</v>
      </c>
      <c r="E136" s="46">
        <v>11701</v>
      </c>
      <c r="F136" s="46">
        <v>0</v>
      </c>
      <c r="G136" s="46">
        <f t="shared" si="2"/>
        <v>11701</v>
      </c>
    </row>
    <row r="137" spans="1:9" s="5" customFormat="1" ht="15" customHeight="1" x14ac:dyDescent="0.3">
      <c r="A137" s="1"/>
      <c r="B137" s="11" t="s">
        <v>117</v>
      </c>
      <c r="C137" s="12" t="s">
        <v>118</v>
      </c>
      <c r="D137" s="43">
        <v>583335</v>
      </c>
      <c r="E137" s="46">
        <v>583335</v>
      </c>
      <c r="F137" s="46">
        <v>91877</v>
      </c>
      <c r="G137" s="46">
        <f t="shared" si="2"/>
        <v>491458</v>
      </c>
    </row>
    <row r="138" spans="1:9" s="5" customFormat="1" ht="15" customHeight="1" x14ac:dyDescent="0.3">
      <c r="A138" s="1"/>
      <c r="B138" s="11" t="s">
        <v>119</v>
      </c>
      <c r="C138" s="12" t="s">
        <v>120</v>
      </c>
      <c r="D138" s="43">
        <v>3040000</v>
      </c>
      <c r="E138" s="46">
        <v>3040000</v>
      </c>
      <c r="F138" s="46">
        <v>2618700</v>
      </c>
      <c r="G138" s="46">
        <f t="shared" si="2"/>
        <v>421300</v>
      </c>
    </row>
    <row r="139" spans="1:9" s="5" customFormat="1" ht="15" customHeight="1" x14ac:dyDescent="0.3">
      <c r="A139" s="1"/>
      <c r="B139" s="15" t="s">
        <v>171</v>
      </c>
      <c r="C139" s="16"/>
      <c r="D139" s="47">
        <f>SUM(D85:D138)</f>
        <v>67935838</v>
      </c>
      <c r="E139" s="47">
        <f t="shared" ref="E139:G139" si="3">SUM(E85:E138)</f>
        <v>62318638</v>
      </c>
      <c r="F139" s="47">
        <f t="shared" si="3"/>
        <v>29273916</v>
      </c>
      <c r="G139" s="47">
        <f t="shared" si="3"/>
        <v>33044722</v>
      </c>
      <c r="I139" s="49"/>
    </row>
    <row r="140" spans="1:9" s="5" customFormat="1" ht="15" customHeight="1" x14ac:dyDescent="0.3">
      <c r="A140" s="1"/>
      <c r="B140" s="18"/>
      <c r="C140" s="19"/>
      <c r="D140" s="44"/>
      <c r="E140" s="20"/>
      <c r="F140" s="20"/>
      <c r="G140" s="20"/>
    </row>
    <row r="141" spans="1:9" s="5" customFormat="1" ht="15" customHeight="1" x14ac:dyDescent="0.3">
      <c r="A141" s="1"/>
      <c r="B141" s="18"/>
      <c r="C141" s="19"/>
      <c r="D141" s="44"/>
      <c r="E141" s="20"/>
      <c r="F141" s="20"/>
      <c r="G141" s="20"/>
    </row>
    <row r="142" spans="1:9" s="5" customFormat="1" ht="15" customHeight="1" x14ac:dyDescent="0.3">
      <c r="A142" s="1"/>
      <c r="B142" s="21" t="s">
        <v>173</v>
      </c>
      <c r="C142" s="19"/>
      <c r="D142" s="44"/>
      <c r="E142" s="20"/>
      <c r="F142" s="20"/>
      <c r="G142" s="20"/>
    </row>
    <row r="143" spans="1:9" s="5" customFormat="1" ht="15" customHeight="1" x14ac:dyDescent="0.3">
      <c r="A143" s="1"/>
      <c r="B143" s="18"/>
      <c r="C143" s="19"/>
      <c r="D143" s="44"/>
      <c r="E143" s="20"/>
      <c r="F143" s="20"/>
      <c r="G143" s="20"/>
    </row>
    <row r="144" spans="1:9" s="5" customFormat="1" ht="33.75" customHeight="1" x14ac:dyDescent="0.25">
      <c r="A144" s="1"/>
      <c r="B144" s="2" t="s">
        <v>0</v>
      </c>
      <c r="C144" s="3" t="s">
        <v>1</v>
      </c>
      <c r="D144" s="42" t="str">
        <f>+$D$13</f>
        <v>Credito Original</v>
      </c>
      <c r="E144" s="4" t="s">
        <v>167</v>
      </c>
      <c r="F144" s="4" t="str">
        <f>+F13</f>
        <v>Ejecución al 30-09-2016</v>
      </c>
      <c r="G144" s="4" t="s">
        <v>168</v>
      </c>
    </row>
    <row r="145" spans="1:7" s="5" customFormat="1" ht="15" customHeight="1" x14ac:dyDescent="0.3">
      <c r="A145" s="1"/>
      <c r="B145" s="11" t="s">
        <v>2</v>
      </c>
      <c r="C145" s="12" t="s">
        <v>3</v>
      </c>
      <c r="D145" s="43">
        <v>375534291</v>
      </c>
      <c r="E145" s="46">
        <v>476793085</v>
      </c>
      <c r="F145" s="46">
        <v>322706968</v>
      </c>
      <c r="G145" s="46">
        <f t="shared" ref="G145:G187" si="4">+E145-F145</f>
        <v>154086117</v>
      </c>
    </row>
    <row r="146" spans="1:7" s="5" customFormat="1" ht="15" customHeight="1" x14ac:dyDescent="0.3">
      <c r="A146" s="1"/>
      <c r="B146" s="11" t="s">
        <v>4</v>
      </c>
      <c r="C146" s="12" t="s">
        <v>5</v>
      </c>
      <c r="D146" s="43">
        <v>32427858</v>
      </c>
      <c r="E146" s="46">
        <v>32427858</v>
      </c>
      <c r="F146" s="46">
        <v>17258163</v>
      </c>
      <c r="G146" s="46">
        <f t="shared" si="4"/>
        <v>15169695</v>
      </c>
    </row>
    <row r="147" spans="1:7" s="5" customFormat="1" ht="15" customHeight="1" x14ac:dyDescent="0.3">
      <c r="A147" s="1"/>
      <c r="B147" s="11" t="s">
        <v>6</v>
      </c>
      <c r="C147" s="12" t="s">
        <v>7</v>
      </c>
      <c r="D147" s="43">
        <v>109606158</v>
      </c>
      <c r="E147" s="46">
        <v>109606158</v>
      </c>
      <c r="F147" s="46">
        <v>89209487</v>
      </c>
      <c r="G147" s="46">
        <f t="shared" si="4"/>
        <v>20396671</v>
      </c>
    </row>
    <row r="148" spans="1:7" s="5" customFormat="1" ht="15" customHeight="1" x14ac:dyDescent="0.3">
      <c r="A148" s="1"/>
      <c r="B148" s="11" t="s">
        <v>8</v>
      </c>
      <c r="C148" s="12" t="s">
        <v>9</v>
      </c>
      <c r="D148" s="43">
        <v>5720135</v>
      </c>
      <c r="E148" s="46">
        <v>13720135</v>
      </c>
      <c r="F148" s="46">
        <v>11293120</v>
      </c>
      <c r="G148" s="46">
        <f t="shared" si="4"/>
        <v>2427015</v>
      </c>
    </row>
    <row r="149" spans="1:7" s="5" customFormat="1" ht="15" customHeight="1" x14ac:dyDescent="0.3">
      <c r="A149" s="1"/>
      <c r="B149" s="11" t="s">
        <v>18</v>
      </c>
      <c r="C149" s="12" t="s">
        <v>19</v>
      </c>
      <c r="D149" s="43">
        <v>7588622</v>
      </c>
      <c r="E149" s="46">
        <v>7588622</v>
      </c>
      <c r="F149" s="46">
        <v>4779690</v>
      </c>
      <c r="G149" s="46">
        <f t="shared" si="4"/>
        <v>2808932</v>
      </c>
    </row>
    <row r="150" spans="1:7" s="5" customFormat="1" ht="15" customHeight="1" x14ac:dyDescent="0.3">
      <c r="A150" s="1"/>
      <c r="B150" s="11" t="s">
        <v>20</v>
      </c>
      <c r="C150" s="12" t="s">
        <v>21</v>
      </c>
      <c r="D150" s="43">
        <v>409513</v>
      </c>
      <c r="E150" s="46">
        <v>609513</v>
      </c>
      <c r="F150" s="46">
        <v>609513</v>
      </c>
      <c r="G150" s="46">
        <f t="shared" si="4"/>
        <v>0</v>
      </c>
    </row>
    <row r="151" spans="1:7" s="5" customFormat="1" ht="15" customHeight="1" x14ac:dyDescent="0.3">
      <c r="A151" s="1"/>
      <c r="B151" s="11" t="s">
        <v>22</v>
      </c>
      <c r="C151" s="12" t="s">
        <v>23</v>
      </c>
      <c r="D151" s="43">
        <v>683900</v>
      </c>
      <c r="E151" s="46">
        <v>369850</v>
      </c>
      <c r="F151" s="46">
        <v>305745</v>
      </c>
      <c r="G151" s="46">
        <f t="shared" si="4"/>
        <v>64105</v>
      </c>
    </row>
    <row r="152" spans="1:7" s="5" customFormat="1" ht="15" hidden="1" customHeight="1" x14ac:dyDescent="0.3">
      <c r="A152" s="1"/>
      <c r="B152" s="11" t="s">
        <v>26</v>
      </c>
      <c r="C152" s="12" t="s">
        <v>189</v>
      </c>
      <c r="D152" s="43">
        <v>175000</v>
      </c>
      <c r="E152" s="46">
        <v>0</v>
      </c>
      <c r="F152" s="46">
        <v>0</v>
      </c>
      <c r="G152" s="46">
        <f t="shared" si="4"/>
        <v>0</v>
      </c>
    </row>
    <row r="153" spans="1:7" s="5" customFormat="1" ht="15" customHeight="1" x14ac:dyDescent="0.3">
      <c r="A153" s="1"/>
      <c r="B153" s="11" t="s">
        <v>28</v>
      </c>
      <c r="C153" s="12" t="s">
        <v>140</v>
      </c>
      <c r="D153" s="43">
        <v>27300</v>
      </c>
      <c r="E153" s="46">
        <v>27300</v>
      </c>
      <c r="F153" s="46">
        <v>17680</v>
      </c>
      <c r="G153" s="46">
        <f t="shared" si="4"/>
        <v>9620</v>
      </c>
    </row>
    <row r="154" spans="1:7" s="5" customFormat="1" ht="15" customHeight="1" x14ac:dyDescent="0.3">
      <c r="A154" s="1"/>
      <c r="B154" s="11" t="s">
        <v>30</v>
      </c>
      <c r="C154" s="12" t="s">
        <v>31</v>
      </c>
      <c r="D154" s="43">
        <v>1812500</v>
      </c>
      <c r="E154" s="46">
        <v>1412500</v>
      </c>
      <c r="F154" s="46">
        <v>1402568</v>
      </c>
      <c r="G154" s="46">
        <f t="shared" si="4"/>
        <v>9932</v>
      </c>
    </row>
    <row r="155" spans="1:7" s="5" customFormat="1" ht="15" customHeight="1" x14ac:dyDescent="0.3">
      <c r="A155" s="1"/>
      <c r="B155" s="11" t="s">
        <v>32</v>
      </c>
      <c r="C155" s="12" t="s">
        <v>33</v>
      </c>
      <c r="D155" s="43">
        <v>779100</v>
      </c>
      <c r="E155" s="46">
        <v>779100</v>
      </c>
      <c r="F155" s="46">
        <v>740961</v>
      </c>
      <c r="G155" s="46">
        <f t="shared" si="4"/>
        <v>38139</v>
      </c>
    </row>
    <row r="156" spans="1:7" s="5" customFormat="1" ht="15" customHeight="1" x14ac:dyDescent="0.3">
      <c r="A156" s="1"/>
      <c r="B156" s="11" t="s">
        <v>34</v>
      </c>
      <c r="C156" s="12" t="s">
        <v>192</v>
      </c>
      <c r="D156" s="43">
        <v>175000</v>
      </c>
      <c r="E156" s="46">
        <v>435000</v>
      </c>
      <c r="F156" s="46">
        <v>435000</v>
      </c>
      <c r="G156" s="46">
        <f t="shared" si="4"/>
        <v>0</v>
      </c>
    </row>
    <row r="157" spans="1:7" s="5" customFormat="1" ht="15" customHeight="1" x14ac:dyDescent="0.3">
      <c r="A157" s="1"/>
      <c r="B157" s="11" t="s">
        <v>36</v>
      </c>
      <c r="C157" s="12" t="s">
        <v>37</v>
      </c>
      <c r="D157" s="43">
        <v>441808</v>
      </c>
      <c r="E157" s="46">
        <v>301808</v>
      </c>
      <c r="F157" s="46">
        <v>280120</v>
      </c>
      <c r="G157" s="46">
        <f t="shared" si="4"/>
        <v>21688</v>
      </c>
    </row>
    <row r="158" spans="1:7" s="5" customFormat="1" ht="15" hidden="1" customHeight="1" x14ac:dyDescent="0.3">
      <c r="A158" s="1"/>
      <c r="B158" s="11" t="s">
        <v>38</v>
      </c>
      <c r="C158" s="12" t="s">
        <v>39</v>
      </c>
      <c r="D158" s="43">
        <v>262500</v>
      </c>
      <c r="E158" s="46">
        <v>0</v>
      </c>
      <c r="F158" s="46">
        <v>0</v>
      </c>
      <c r="G158" s="46">
        <f t="shared" si="4"/>
        <v>0</v>
      </c>
    </row>
    <row r="159" spans="1:7" s="5" customFormat="1" ht="15" customHeight="1" x14ac:dyDescent="0.3">
      <c r="A159" s="1"/>
      <c r="B159" s="11" t="s">
        <v>40</v>
      </c>
      <c r="C159" s="12" t="s">
        <v>41</v>
      </c>
      <c r="D159" s="43">
        <v>803000</v>
      </c>
      <c r="E159" s="46">
        <v>103000</v>
      </c>
      <c r="F159" s="46">
        <v>18952</v>
      </c>
      <c r="G159" s="46">
        <f t="shared" si="4"/>
        <v>84048</v>
      </c>
    </row>
    <row r="160" spans="1:7" s="5" customFormat="1" ht="15" customHeight="1" x14ac:dyDescent="0.3">
      <c r="A160" s="1"/>
      <c r="B160" s="11" t="s">
        <v>42</v>
      </c>
      <c r="C160" s="12" t="s">
        <v>141</v>
      </c>
      <c r="D160" s="43">
        <v>750754</v>
      </c>
      <c r="E160" s="46">
        <v>2250754</v>
      </c>
      <c r="F160" s="46">
        <v>1899982</v>
      </c>
      <c r="G160" s="46">
        <f t="shared" si="4"/>
        <v>350772</v>
      </c>
    </row>
    <row r="161" spans="1:7" s="5" customFormat="1" ht="15" customHeight="1" x14ac:dyDescent="0.3">
      <c r="A161" s="1"/>
      <c r="B161" s="11" t="s">
        <v>44</v>
      </c>
      <c r="C161" s="12" t="s">
        <v>45</v>
      </c>
      <c r="D161" s="43">
        <v>134928</v>
      </c>
      <c r="E161" s="46">
        <v>384928</v>
      </c>
      <c r="F161" s="46">
        <v>363949</v>
      </c>
      <c r="G161" s="46">
        <f t="shared" si="4"/>
        <v>20979</v>
      </c>
    </row>
    <row r="162" spans="1:7" s="5" customFormat="1" ht="15" customHeight="1" x14ac:dyDescent="0.3">
      <c r="A162" s="1"/>
      <c r="B162" s="11" t="s">
        <v>48</v>
      </c>
      <c r="C162" s="12" t="s">
        <v>49</v>
      </c>
      <c r="D162" s="43">
        <v>1064179</v>
      </c>
      <c r="E162" s="46">
        <v>1064179</v>
      </c>
      <c r="F162" s="46">
        <v>160933</v>
      </c>
      <c r="G162" s="46">
        <f t="shared" si="4"/>
        <v>903246</v>
      </c>
    </row>
    <row r="163" spans="1:7" s="5" customFormat="1" ht="15" customHeight="1" x14ac:dyDescent="0.3">
      <c r="A163" s="1"/>
      <c r="B163" s="11" t="s">
        <v>50</v>
      </c>
      <c r="C163" s="12" t="s">
        <v>51</v>
      </c>
      <c r="D163" s="43">
        <v>4188</v>
      </c>
      <c r="E163" s="46">
        <v>4188</v>
      </c>
      <c r="F163" s="46">
        <v>4188</v>
      </c>
      <c r="G163" s="46">
        <f t="shared" si="4"/>
        <v>0</v>
      </c>
    </row>
    <row r="164" spans="1:7" s="5" customFormat="1" ht="15" customHeight="1" x14ac:dyDescent="0.3">
      <c r="A164" s="1"/>
      <c r="B164" s="11" t="s">
        <v>129</v>
      </c>
      <c r="C164" s="12" t="s">
        <v>130</v>
      </c>
      <c r="D164" s="43">
        <v>13773101</v>
      </c>
      <c r="E164" s="46">
        <v>16683101</v>
      </c>
      <c r="F164" s="46">
        <v>12191475</v>
      </c>
      <c r="G164" s="46">
        <f t="shared" si="4"/>
        <v>4491626</v>
      </c>
    </row>
    <row r="165" spans="1:7" s="5" customFormat="1" ht="15" customHeight="1" x14ac:dyDescent="0.3">
      <c r="A165" s="1"/>
      <c r="B165" s="11" t="s">
        <v>52</v>
      </c>
      <c r="C165" s="12" t="s">
        <v>53</v>
      </c>
      <c r="D165" s="43">
        <v>3326940</v>
      </c>
      <c r="E165" s="46">
        <v>3326940</v>
      </c>
      <c r="F165" s="46">
        <v>1907671</v>
      </c>
      <c r="G165" s="46">
        <f t="shared" si="4"/>
        <v>1419269</v>
      </c>
    </row>
    <row r="166" spans="1:7" s="5" customFormat="1" ht="15" customHeight="1" x14ac:dyDescent="0.3">
      <c r="A166" s="1"/>
      <c r="B166" s="11" t="s">
        <v>54</v>
      </c>
      <c r="C166" s="12" t="s">
        <v>55</v>
      </c>
      <c r="D166" s="43">
        <v>5531267</v>
      </c>
      <c r="E166" s="46">
        <v>5531267</v>
      </c>
      <c r="F166" s="46">
        <v>3083227</v>
      </c>
      <c r="G166" s="46">
        <f t="shared" si="4"/>
        <v>2448040</v>
      </c>
    </row>
    <row r="167" spans="1:7" s="5" customFormat="1" ht="15" customHeight="1" x14ac:dyDescent="0.3">
      <c r="A167" s="1"/>
      <c r="B167" s="11" t="s">
        <v>58</v>
      </c>
      <c r="C167" s="12" t="s">
        <v>59</v>
      </c>
      <c r="D167" s="43">
        <v>10801245</v>
      </c>
      <c r="E167" s="46">
        <v>7486245</v>
      </c>
      <c r="F167" s="46">
        <v>3456177</v>
      </c>
      <c r="G167" s="46">
        <f t="shared" si="4"/>
        <v>4030068</v>
      </c>
    </row>
    <row r="168" spans="1:7" s="5" customFormat="1" ht="15" customHeight="1" x14ac:dyDescent="0.3">
      <c r="A168" s="1"/>
      <c r="B168" s="11" t="s">
        <v>60</v>
      </c>
      <c r="C168" s="12" t="s">
        <v>132</v>
      </c>
      <c r="D168" s="43">
        <v>1653545</v>
      </c>
      <c r="E168" s="46">
        <v>2653545</v>
      </c>
      <c r="F168" s="46">
        <v>2434549</v>
      </c>
      <c r="G168" s="46">
        <f t="shared" si="4"/>
        <v>218996</v>
      </c>
    </row>
    <row r="169" spans="1:7" s="5" customFormat="1" ht="15" customHeight="1" x14ac:dyDescent="0.3">
      <c r="A169" s="1"/>
      <c r="B169" s="11" t="s">
        <v>62</v>
      </c>
      <c r="C169" s="12" t="s">
        <v>133</v>
      </c>
      <c r="D169" s="43">
        <v>8350299</v>
      </c>
      <c r="E169" s="46">
        <v>8350299</v>
      </c>
      <c r="F169" s="46">
        <v>4159946</v>
      </c>
      <c r="G169" s="46">
        <f t="shared" si="4"/>
        <v>4190353</v>
      </c>
    </row>
    <row r="170" spans="1:7" s="5" customFormat="1" ht="15" customHeight="1" x14ac:dyDescent="0.3">
      <c r="A170" s="1"/>
      <c r="B170" s="11" t="s">
        <v>64</v>
      </c>
      <c r="C170" s="12" t="s">
        <v>57</v>
      </c>
      <c r="D170" s="43">
        <v>2305005</v>
      </c>
      <c r="E170" s="46">
        <v>2305005</v>
      </c>
      <c r="F170" s="46">
        <v>441764</v>
      </c>
      <c r="G170" s="46">
        <f t="shared" si="4"/>
        <v>1863241</v>
      </c>
    </row>
    <row r="171" spans="1:7" s="5" customFormat="1" ht="15" customHeight="1" x14ac:dyDescent="0.3">
      <c r="A171" s="1"/>
      <c r="B171" s="11" t="s">
        <v>67</v>
      </c>
      <c r="C171" s="12" t="s">
        <v>134</v>
      </c>
      <c r="D171" s="43">
        <v>707314</v>
      </c>
      <c r="E171" s="46">
        <v>707314</v>
      </c>
      <c r="F171" s="46">
        <v>557963</v>
      </c>
      <c r="G171" s="46">
        <f t="shared" si="4"/>
        <v>149351</v>
      </c>
    </row>
    <row r="172" spans="1:7" s="5" customFormat="1" ht="15" customHeight="1" x14ac:dyDescent="0.3">
      <c r="A172" s="1"/>
      <c r="B172" s="11" t="s">
        <v>69</v>
      </c>
      <c r="C172" s="12" t="s">
        <v>70</v>
      </c>
      <c r="D172" s="43">
        <v>290689</v>
      </c>
      <c r="E172" s="46">
        <v>390689</v>
      </c>
      <c r="F172" s="46">
        <v>252000</v>
      </c>
      <c r="G172" s="46">
        <f t="shared" si="4"/>
        <v>138689</v>
      </c>
    </row>
    <row r="173" spans="1:7" s="5" customFormat="1" ht="15" customHeight="1" x14ac:dyDescent="0.3">
      <c r="A173" s="1"/>
      <c r="B173" s="11" t="s">
        <v>77</v>
      </c>
      <c r="C173" s="12" t="s">
        <v>146</v>
      </c>
      <c r="D173" s="43">
        <v>472370</v>
      </c>
      <c r="E173" s="46">
        <v>472370</v>
      </c>
      <c r="F173" s="46">
        <v>71069</v>
      </c>
      <c r="G173" s="46">
        <f t="shared" si="4"/>
        <v>401301</v>
      </c>
    </row>
    <row r="174" spans="1:7" s="5" customFormat="1" ht="15" customHeight="1" x14ac:dyDescent="0.3">
      <c r="A174" s="1"/>
      <c r="B174" s="11" t="s">
        <v>79</v>
      </c>
      <c r="C174" s="12" t="s">
        <v>147</v>
      </c>
      <c r="D174" s="43">
        <v>2239351</v>
      </c>
      <c r="E174" s="46">
        <v>2239351</v>
      </c>
      <c r="F174" s="46">
        <v>1829267</v>
      </c>
      <c r="G174" s="46">
        <f t="shared" si="4"/>
        <v>410084</v>
      </c>
    </row>
    <row r="175" spans="1:7" s="5" customFormat="1" ht="15" customHeight="1" x14ac:dyDescent="0.3">
      <c r="A175" s="1"/>
      <c r="B175" s="11" t="s">
        <v>81</v>
      </c>
      <c r="C175" s="12" t="s">
        <v>193</v>
      </c>
      <c r="D175" s="43">
        <v>3306592</v>
      </c>
      <c r="E175" s="46">
        <v>3306592</v>
      </c>
      <c r="F175" s="46">
        <v>0</v>
      </c>
      <c r="G175" s="46">
        <f t="shared" si="4"/>
        <v>3306592</v>
      </c>
    </row>
    <row r="176" spans="1:7" s="5" customFormat="1" ht="15" customHeight="1" x14ac:dyDescent="0.3">
      <c r="A176" s="1"/>
      <c r="B176" s="11" t="s">
        <v>83</v>
      </c>
      <c r="C176" s="12" t="s">
        <v>84</v>
      </c>
      <c r="D176" s="43">
        <v>0</v>
      </c>
      <c r="E176" s="46">
        <v>200000</v>
      </c>
      <c r="F176" s="46">
        <v>116133</v>
      </c>
      <c r="G176" s="46">
        <f t="shared" si="4"/>
        <v>83867</v>
      </c>
    </row>
    <row r="177" spans="1:7" s="5" customFormat="1" ht="15" customHeight="1" x14ac:dyDescent="0.3">
      <c r="A177" s="1"/>
      <c r="B177" s="11" t="s">
        <v>85</v>
      </c>
      <c r="C177" s="12" t="s">
        <v>86</v>
      </c>
      <c r="D177" s="43">
        <v>6358831</v>
      </c>
      <c r="E177" s="46">
        <v>6358831</v>
      </c>
      <c r="F177" s="46">
        <v>5390296</v>
      </c>
      <c r="G177" s="46">
        <f t="shared" si="4"/>
        <v>968535</v>
      </c>
    </row>
    <row r="178" spans="1:7" s="5" customFormat="1" ht="15" customHeight="1" x14ac:dyDescent="0.3">
      <c r="A178" s="1"/>
      <c r="B178" s="11" t="s">
        <v>90</v>
      </c>
      <c r="C178" s="12" t="s">
        <v>91</v>
      </c>
      <c r="D178" s="43">
        <v>218017</v>
      </c>
      <c r="E178" s="46">
        <v>318017</v>
      </c>
      <c r="F178" s="46">
        <v>318017</v>
      </c>
      <c r="G178" s="46">
        <f t="shared" si="4"/>
        <v>0</v>
      </c>
    </row>
    <row r="179" spans="1:7" s="5" customFormat="1" ht="15" customHeight="1" x14ac:dyDescent="0.3">
      <c r="A179" s="1"/>
      <c r="B179" s="11" t="s">
        <v>92</v>
      </c>
      <c r="C179" s="12" t="s">
        <v>93</v>
      </c>
      <c r="D179" s="43">
        <v>218017</v>
      </c>
      <c r="E179" s="46">
        <v>718017</v>
      </c>
      <c r="F179" s="46">
        <v>679329</v>
      </c>
      <c r="G179" s="46">
        <f t="shared" si="4"/>
        <v>38688</v>
      </c>
    </row>
    <row r="180" spans="1:7" s="5" customFormat="1" ht="15" customHeight="1" x14ac:dyDescent="0.3">
      <c r="A180" s="1"/>
      <c r="B180" s="11" t="s">
        <v>94</v>
      </c>
      <c r="C180" s="12" t="s">
        <v>95</v>
      </c>
      <c r="D180" s="43">
        <v>1133689</v>
      </c>
      <c r="E180" s="46">
        <v>1133689</v>
      </c>
      <c r="F180" s="46">
        <v>344104</v>
      </c>
      <c r="G180" s="46">
        <f t="shared" si="4"/>
        <v>789585</v>
      </c>
    </row>
    <row r="181" spans="1:7" s="5" customFormat="1" ht="15" customHeight="1" x14ac:dyDescent="0.3">
      <c r="A181" s="1"/>
      <c r="B181" s="11" t="s">
        <v>199</v>
      </c>
      <c r="C181" s="12" t="s">
        <v>41</v>
      </c>
      <c r="D181" s="43">
        <v>0</v>
      </c>
      <c r="E181" s="46">
        <v>100000</v>
      </c>
      <c r="F181" s="46">
        <v>100000</v>
      </c>
      <c r="G181" s="46">
        <f t="shared" si="4"/>
        <v>0</v>
      </c>
    </row>
    <row r="182" spans="1:7" s="5" customFormat="1" ht="15" customHeight="1" x14ac:dyDescent="0.3">
      <c r="A182" s="1"/>
      <c r="B182" s="11" t="s">
        <v>98</v>
      </c>
      <c r="C182" s="12" t="s">
        <v>148</v>
      </c>
      <c r="D182" s="43">
        <v>304064</v>
      </c>
      <c r="E182" s="46">
        <v>304064</v>
      </c>
      <c r="F182" s="46">
        <v>229056</v>
      </c>
      <c r="G182" s="46">
        <f t="shared" si="4"/>
        <v>75008</v>
      </c>
    </row>
    <row r="183" spans="1:7" s="5" customFormat="1" ht="15" customHeight="1" x14ac:dyDescent="0.3">
      <c r="A183" s="1"/>
      <c r="B183" s="11" t="s">
        <v>107</v>
      </c>
      <c r="C183" s="12" t="s">
        <v>108</v>
      </c>
      <c r="D183" s="43">
        <v>307158</v>
      </c>
      <c r="E183" s="46">
        <v>307158</v>
      </c>
      <c r="F183" s="46">
        <v>0</v>
      </c>
      <c r="G183" s="46">
        <f t="shared" si="4"/>
        <v>307158</v>
      </c>
    </row>
    <row r="184" spans="1:7" s="5" customFormat="1" ht="15" customHeight="1" x14ac:dyDescent="0.3">
      <c r="A184" s="1"/>
      <c r="B184" s="11" t="s">
        <v>109</v>
      </c>
      <c r="C184" s="12" t="s">
        <v>110</v>
      </c>
      <c r="D184" s="43">
        <v>18027780</v>
      </c>
      <c r="E184" s="46">
        <v>15027780</v>
      </c>
      <c r="F184" s="46">
        <v>10017098</v>
      </c>
      <c r="G184" s="46">
        <f t="shared" si="4"/>
        <v>5010682</v>
      </c>
    </row>
    <row r="185" spans="1:7" s="5" customFormat="1" ht="15" customHeight="1" x14ac:dyDescent="0.3">
      <c r="A185" s="1"/>
      <c r="B185" s="11" t="s">
        <v>111</v>
      </c>
      <c r="C185" s="12" t="s">
        <v>112</v>
      </c>
      <c r="D185" s="43">
        <v>0</v>
      </c>
      <c r="E185" s="46">
        <v>250000</v>
      </c>
      <c r="F185" s="46">
        <v>250000</v>
      </c>
      <c r="G185" s="46">
        <f t="shared" si="4"/>
        <v>0</v>
      </c>
    </row>
    <row r="186" spans="1:7" s="5" customFormat="1" ht="15" customHeight="1" x14ac:dyDescent="0.3">
      <c r="A186" s="1"/>
      <c r="B186" s="11" t="s">
        <v>113</v>
      </c>
      <c r="C186" s="12" t="s">
        <v>194</v>
      </c>
      <c r="D186" s="43">
        <v>3737088</v>
      </c>
      <c r="E186" s="46">
        <v>537088</v>
      </c>
      <c r="F186" s="46">
        <v>76500</v>
      </c>
      <c r="G186" s="46">
        <f t="shared" si="4"/>
        <v>460588</v>
      </c>
    </row>
    <row r="187" spans="1:7" s="5" customFormat="1" ht="15" customHeight="1" x14ac:dyDescent="0.3">
      <c r="A187" s="1"/>
      <c r="B187" s="11" t="s">
        <v>117</v>
      </c>
      <c r="C187" s="12" t="s">
        <v>118</v>
      </c>
      <c r="D187" s="43">
        <v>9056519</v>
      </c>
      <c r="E187" s="46">
        <v>9056519</v>
      </c>
      <c r="F187" s="46">
        <v>7981518</v>
      </c>
      <c r="G187" s="46">
        <f t="shared" si="4"/>
        <v>1075001</v>
      </c>
    </row>
    <row r="188" spans="1:7" s="5" customFormat="1" ht="15" customHeight="1" x14ac:dyDescent="0.3">
      <c r="A188" s="1"/>
      <c r="B188" s="15" t="s">
        <v>171</v>
      </c>
      <c r="C188" s="16"/>
      <c r="D188" s="47">
        <f>SUM(D145:D187)</f>
        <v>630519615</v>
      </c>
      <c r="E188" s="47">
        <f t="shared" ref="E188:G188" si="5">SUM(E145:E187)</f>
        <v>735641859</v>
      </c>
      <c r="F188" s="47">
        <f t="shared" si="5"/>
        <v>507374178</v>
      </c>
      <c r="G188" s="47">
        <f t="shared" si="5"/>
        <v>228267681</v>
      </c>
    </row>
    <row r="189" spans="1:7" s="5" customFormat="1" ht="15" customHeight="1" x14ac:dyDescent="0.3">
      <c r="A189" s="1"/>
      <c r="B189" s="18"/>
      <c r="C189" s="19"/>
      <c r="D189" s="44"/>
      <c r="E189" s="20"/>
      <c r="F189" s="20"/>
      <c r="G189" s="20"/>
    </row>
    <row r="190" spans="1:7" s="5" customFormat="1" ht="15" customHeight="1" x14ac:dyDescent="0.3">
      <c r="A190" s="1"/>
      <c r="B190" s="18"/>
      <c r="C190" s="19"/>
      <c r="D190" s="44"/>
      <c r="E190" s="20"/>
      <c r="F190" s="20"/>
      <c r="G190" s="20"/>
    </row>
    <row r="191" spans="1:7" s="5" customFormat="1" ht="15" customHeight="1" x14ac:dyDescent="0.3">
      <c r="A191" s="1"/>
      <c r="B191" s="21" t="s">
        <v>174</v>
      </c>
      <c r="C191" s="19"/>
      <c r="D191" s="44"/>
      <c r="E191" s="20"/>
      <c r="F191" s="20"/>
      <c r="G191" s="20"/>
    </row>
    <row r="192" spans="1:7" s="5" customFormat="1" ht="15" customHeight="1" x14ac:dyDescent="0.3">
      <c r="A192" s="1"/>
      <c r="B192" s="18"/>
      <c r="C192" s="19"/>
      <c r="D192" s="44"/>
      <c r="E192" s="20"/>
      <c r="F192" s="20"/>
      <c r="G192" s="20"/>
    </row>
    <row r="193" spans="1:7" s="5" customFormat="1" ht="37.5" customHeight="1" x14ac:dyDescent="0.25">
      <c r="A193" s="1"/>
      <c r="B193" s="2" t="s">
        <v>0</v>
      </c>
      <c r="C193" s="3" t="s">
        <v>1</v>
      </c>
      <c r="D193" s="42" t="str">
        <f>+$D$13</f>
        <v>Credito Original</v>
      </c>
      <c r="E193" s="4" t="s">
        <v>167</v>
      </c>
      <c r="F193" s="4" t="str">
        <f>+F13</f>
        <v>Ejecución al 30-09-2016</v>
      </c>
      <c r="G193" s="4" t="s">
        <v>168</v>
      </c>
    </row>
    <row r="194" spans="1:7" s="5" customFormat="1" ht="15" customHeight="1" x14ac:dyDescent="0.3">
      <c r="A194" s="1"/>
      <c r="B194" s="11" t="s">
        <v>2</v>
      </c>
      <c r="C194" s="12" t="s">
        <v>3</v>
      </c>
      <c r="D194" s="43">
        <v>273155247</v>
      </c>
      <c r="E194" s="46">
        <v>347262958</v>
      </c>
      <c r="F194" s="46">
        <v>240967708</v>
      </c>
      <c r="G194" s="46">
        <f t="shared" ref="G194:G237" si="6">+E194-F194</f>
        <v>106295250</v>
      </c>
    </row>
    <row r="195" spans="1:7" s="5" customFormat="1" ht="15" customHeight="1" x14ac:dyDescent="0.3">
      <c r="A195" s="1"/>
      <c r="B195" s="11" t="s">
        <v>4</v>
      </c>
      <c r="C195" s="12" t="s">
        <v>5</v>
      </c>
      <c r="D195" s="43">
        <v>24192104</v>
      </c>
      <c r="E195" s="46">
        <v>24192104</v>
      </c>
      <c r="F195" s="46">
        <v>12996712</v>
      </c>
      <c r="G195" s="46">
        <f t="shared" si="6"/>
        <v>11195392</v>
      </c>
    </row>
    <row r="196" spans="1:7" s="5" customFormat="1" ht="15" customHeight="1" x14ac:dyDescent="0.3">
      <c r="A196" s="1"/>
      <c r="B196" s="11" t="s">
        <v>6</v>
      </c>
      <c r="C196" s="12" t="s">
        <v>7</v>
      </c>
      <c r="D196" s="43">
        <v>81769313</v>
      </c>
      <c r="E196" s="46">
        <v>81769313</v>
      </c>
      <c r="F196" s="46">
        <v>66597998</v>
      </c>
      <c r="G196" s="46">
        <f t="shared" si="6"/>
        <v>15171315</v>
      </c>
    </row>
    <row r="197" spans="1:7" s="5" customFormat="1" ht="15" customHeight="1" x14ac:dyDescent="0.3">
      <c r="A197" s="1"/>
      <c r="B197" s="11" t="s">
        <v>8</v>
      </c>
      <c r="C197" s="12" t="s">
        <v>9</v>
      </c>
      <c r="D197" s="43">
        <v>4327128</v>
      </c>
      <c r="E197" s="46">
        <v>10327128</v>
      </c>
      <c r="F197" s="46">
        <v>8094166</v>
      </c>
      <c r="G197" s="46">
        <f t="shared" si="6"/>
        <v>2232962</v>
      </c>
    </row>
    <row r="198" spans="1:7" s="5" customFormat="1" ht="15" customHeight="1" x14ac:dyDescent="0.3">
      <c r="A198" s="1"/>
      <c r="B198" s="11" t="s">
        <v>18</v>
      </c>
      <c r="C198" s="12" t="s">
        <v>19</v>
      </c>
      <c r="D198" s="43">
        <v>5791206</v>
      </c>
      <c r="E198" s="46">
        <v>5791206</v>
      </c>
      <c r="F198" s="46">
        <v>3333109</v>
      </c>
      <c r="G198" s="46">
        <f t="shared" si="6"/>
        <v>2458097</v>
      </c>
    </row>
    <row r="199" spans="1:7" s="5" customFormat="1" ht="15" customHeight="1" x14ac:dyDescent="0.3">
      <c r="A199" s="1"/>
      <c r="B199" s="11" t="s">
        <v>20</v>
      </c>
      <c r="C199" s="12" t="s">
        <v>21</v>
      </c>
      <c r="D199" s="43">
        <v>433602</v>
      </c>
      <c r="E199" s="46">
        <v>1313602</v>
      </c>
      <c r="F199" s="46">
        <v>1313602</v>
      </c>
      <c r="G199" s="46">
        <f t="shared" si="6"/>
        <v>0</v>
      </c>
    </row>
    <row r="200" spans="1:7" s="5" customFormat="1" ht="15" customHeight="1" x14ac:dyDescent="0.3">
      <c r="A200" s="1"/>
      <c r="B200" s="11" t="s">
        <v>22</v>
      </c>
      <c r="C200" s="12" t="s">
        <v>23</v>
      </c>
      <c r="D200" s="43">
        <v>429880</v>
      </c>
      <c r="E200" s="46">
        <v>329880</v>
      </c>
      <c r="F200" s="46">
        <v>304882</v>
      </c>
      <c r="G200" s="46">
        <f t="shared" si="6"/>
        <v>24998</v>
      </c>
    </row>
    <row r="201" spans="1:7" s="5" customFormat="1" ht="15" hidden="1" customHeight="1" x14ac:dyDescent="0.3">
      <c r="A201" s="1"/>
      <c r="B201" s="11" t="s">
        <v>26</v>
      </c>
      <c r="C201" s="12" t="s">
        <v>189</v>
      </c>
      <c r="D201" s="43">
        <v>110000</v>
      </c>
      <c r="E201" s="46">
        <v>0</v>
      </c>
      <c r="F201" s="46">
        <v>0</v>
      </c>
      <c r="G201" s="46">
        <f t="shared" si="6"/>
        <v>0</v>
      </c>
    </row>
    <row r="202" spans="1:7" s="5" customFormat="1" ht="15" customHeight="1" x14ac:dyDescent="0.3">
      <c r="A202" s="1"/>
      <c r="B202" s="11" t="s">
        <v>28</v>
      </c>
      <c r="C202" s="12" t="s">
        <v>140</v>
      </c>
      <c r="D202" s="43">
        <v>17160</v>
      </c>
      <c r="E202" s="46">
        <v>17160</v>
      </c>
      <c r="F202" s="46">
        <v>17160</v>
      </c>
      <c r="G202" s="46">
        <f t="shared" si="6"/>
        <v>0</v>
      </c>
    </row>
    <row r="203" spans="1:7" s="5" customFormat="1" ht="15" customHeight="1" x14ac:dyDescent="0.3">
      <c r="A203" s="1"/>
      <c r="B203" s="11" t="s">
        <v>30</v>
      </c>
      <c r="C203" s="12" t="s">
        <v>149</v>
      </c>
      <c r="D203" s="43">
        <v>1377000</v>
      </c>
      <c r="E203" s="46">
        <v>877000</v>
      </c>
      <c r="F203" s="46">
        <v>877000</v>
      </c>
      <c r="G203" s="46">
        <f t="shared" si="6"/>
        <v>0</v>
      </c>
    </row>
    <row r="204" spans="1:7" s="5" customFormat="1" ht="15" customHeight="1" x14ac:dyDescent="0.3">
      <c r="A204" s="1"/>
      <c r="B204" s="11" t="s">
        <v>32</v>
      </c>
      <c r="C204" s="12" t="s">
        <v>33</v>
      </c>
      <c r="D204" s="43">
        <v>489720</v>
      </c>
      <c r="E204" s="46">
        <v>489720</v>
      </c>
      <c r="F204" s="46">
        <v>468525</v>
      </c>
      <c r="G204" s="46">
        <f t="shared" si="6"/>
        <v>21195</v>
      </c>
    </row>
    <row r="205" spans="1:7" s="5" customFormat="1" ht="15" customHeight="1" x14ac:dyDescent="0.3">
      <c r="A205" s="1"/>
      <c r="B205" s="11" t="s">
        <v>34</v>
      </c>
      <c r="C205" s="12" t="s">
        <v>35</v>
      </c>
      <c r="D205" s="43">
        <v>110000</v>
      </c>
      <c r="E205" s="46">
        <v>270000</v>
      </c>
      <c r="F205" s="46">
        <v>270000</v>
      </c>
      <c r="G205" s="46">
        <f t="shared" si="6"/>
        <v>0</v>
      </c>
    </row>
    <row r="206" spans="1:7" s="5" customFormat="1" ht="15" customHeight="1" x14ac:dyDescent="0.3">
      <c r="A206" s="1"/>
      <c r="B206" s="11" t="s">
        <v>36</v>
      </c>
      <c r="C206" s="12" t="s">
        <v>128</v>
      </c>
      <c r="D206" s="43">
        <v>277708</v>
      </c>
      <c r="E206" s="46">
        <v>277708</v>
      </c>
      <c r="F206" s="46">
        <v>176184</v>
      </c>
      <c r="G206" s="46">
        <f t="shared" si="6"/>
        <v>101524</v>
      </c>
    </row>
    <row r="207" spans="1:7" s="5" customFormat="1" ht="15" hidden="1" customHeight="1" x14ac:dyDescent="0.3">
      <c r="A207" s="1"/>
      <c r="B207" s="11" t="s">
        <v>38</v>
      </c>
      <c r="C207" s="12" t="s">
        <v>39</v>
      </c>
      <c r="D207" s="43">
        <v>165000</v>
      </c>
      <c r="E207" s="46">
        <v>0</v>
      </c>
      <c r="F207" s="46">
        <v>0</v>
      </c>
      <c r="G207" s="46">
        <f t="shared" si="6"/>
        <v>0</v>
      </c>
    </row>
    <row r="208" spans="1:7" s="5" customFormat="1" ht="15" customHeight="1" x14ac:dyDescent="0.3">
      <c r="A208" s="1"/>
      <c r="B208" s="11" t="s">
        <v>40</v>
      </c>
      <c r="C208" s="12" t="s">
        <v>41</v>
      </c>
      <c r="D208" s="43">
        <v>790000</v>
      </c>
      <c r="E208" s="46">
        <v>90000</v>
      </c>
      <c r="F208" s="46">
        <v>19371</v>
      </c>
      <c r="G208" s="46">
        <f t="shared" si="6"/>
        <v>70629</v>
      </c>
    </row>
    <row r="209" spans="1:7" s="5" customFormat="1" ht="15" customHeight="1" x14ac:dyDescent="0.3">
      <c r="A209" s="1"/>
      <c r="B209" s="11" t="s">
        <v>42</v>
      </c>
      <c r="C209" s="12" t="s">
        <v>43</v>
      </c>
      <c r="D209" s="43">
        <v>517815</v>
      </c>
      <c r="E209" s="46">
        <v>1517815</v>
      </c>
      <c r="F209" s="46">
        <v>1276071</v>
      </c>
      <c r="G209" s="46">
        <f t="shared" si="6"/>
        <v>241744</v>
      </c>
    </row>
    <row r="210" spans="1:7" s="5" customFormat="1" ht="15" customHeight="1" x14ac:dyDescent="0.3">
      <c r="A210" s="1"/>
      <c r="B210" s="11" t="s">
        <v>44</v>
      </c>
      <c r="C210" s="12" t="s">
        <v>45</v>
      </c>
      <c r="D210" s="43">
        <v>128388</v>
      </c>
      <c r="E210" s="46">
        <v>278388</v>
      </c>
      <c r="F210" s="46">
        <v>278388</v>
      </c>
      <c r="G210" s="46">
        <f t="shared" si="6"/>
        <v>0</v>
      </c>
    </row>
    <row r="211" spans="1:7" s="5" customFormat="1" ht="15" customHeight="1" x14ac:dyDescent="0.3">
      <c r="A211" s="1"/>
      <c r="B211" s="11" t="s">
        <v>48</v>
      </c>
      <c r="C211" s="12" t="s">
        <v>49</v>
      </c>
      <c r="D211" s="43">
        <v>668913</v>
      </c>
      <c r="E211" s="46">
        <v>668913</v>
      </c>
      <c r="F211" s="46">
        <v>99623</v>
      </c>
      <c r="G211" s="46">
        <f t="shared" si="6"/>
        <v>569290</v>
      </c>
    </row>
    <row r="212" spans="1:7" s="5" customFormat="1" ht="15" customHeight="1" x14ac:dyDescent="0.3">
      <c r="A212" s="1"/>
      <c r="B212" s="11" t="s">
        <v>50</v>
      </c>
      <c r="C212" s="12" t="s">
        <v>150</v>
      </c>
      <c r="D212" s="43">
        <v>2632</v>
      </c>
      <c r="E212" s="46">
        <v>2632</v>
      </c>
      <c r="F212" s="46">
        <v>2632</v>
      </c>
      <c r="G212" s="46">
        <f t="shared" si="6"/>
        <v>0</v>
      </c>
    </row>
    <row r="213" spans="1:7" s="5" customFormat="1" ht="15" customHeight="1" x14ac:dyDescent="0.3">
      <c r="A213" s="1"/>
      <c r="B213" s="11" t="s">
        <v>52</v>
      </c>
      <c r="C213" s="12" t="s">
        <v>53</v>
      </c>
      <c r="D213" s="43">
        <v>2091220</v>
      </c>
      <c r="E213" s="46">
        <v>2091220</v>
      </c>
      <c r="F213" s="46">
        <v>1178267</v>
      </c>
      <c r="G213" s="46">
        <f t="shared" si="6"/>
        <v>912953</v>
      </c>
    </row>
    <row r="214" spans="1:7" s="5" customFormat="1" ht="15" customHeight="1" x14ac:dyDescent="0.3">
      <c r="A214" s="1"/>
      <c r="B214" s="11" t="s">
        <v>54</v>
      </c>
      <c r="C214" s="12" t="s">
        <v>55</v>
      </c>
      <c r="D214" s="43">
        <v>3476796</v>
      </c>
      <c r="E214" s="46">
        <v>3476796</v>
      </c>
      <c r="F214" s="46">
        <v>1928187</v>
      </c>
      <c r="G214" s="46">
        <f t="shared" si="6"/>
        <v>1548609</v>
      </c>
    </row>
    <row r="215" spans="1:7" s="5" customFormat="1" ht="15" customHeight="1" x14ac:dyDescent="0.3">
      <c r="A215" s="1"/>
      <c r="B215" s="11" t="s">
        <v>58</v>
      </c>
      <c r="C215" s="12" t="s">
        <v>59</v>
      </c>
      <c r="D215" s="43">
        <v>6405313</v>
      </c>
      <c r="E215" s="46">
        <v>6405313</v>
      </c>
      <c r="F215" s="46">
        <v>1194567</v>
      </c>
      <c r="G215" s="46">
        <f t="shared" si="6"/>
        <v>5210746</v>
      </c>
    </row>
    <row r="216" spans="1:7" s="5" customFormat="1" ht="15" customHeight="1" x14ac:dyDescent="0.3">
      <c r="A216" s="1"/>
      <c r="B216" s="11" t="s">
        <v>60</v>
      </c>
      <c r="C216" s="12" t="s">
        <v>132</v>
      </c>
      <c r="D216" s="43">
        <v>1489366</v>
      </c>
      <c r="E216" s="46">
        <v>1489366</v>
      </c>
      <c r="F216" s="46">
        <v>1378036</v>
      </c>
      <c r="G216" s="46">
        <f t="shared" si="6"/>
        <v>111330</v>
      </c>
    </row>
    <row r="217" spans="1:7" s="5" customFormat="1" ht="15" customHeight="1" x14ac:dyDescent="0.3">
      <c r="A217" s="1"/>
      <c r="B217" s="11" t="s">
        <v>62</v>
      </c>
      <c r="C217" s="12" t="s">
        <v>63</v>
      </c>
      <c r="D217" s="43">
        <v>8436628</v>
      </c>
      <c r="E217" s="46">
        <v>8436628</v>
      </c>
      <c r="F217" s="46">
        <v>6784782</v>
      </c>
      <c r="G217" s="46">
        <f t="shared" si="6"/>
        <v>1651846</v>
      </c>
    </row>
    <row r="218" spans="1:7" s="5" customFormat="1" ht="15" customHeight="1" x14ac:dyDescent="0.3">
      <c r="A218" s="1"/>
      <c r="B218" s="11" t="s">
        <v>64</v>
      </c>
      <c r="C218" s="12" t="s">
        <v>57</v>
      </c>
      <c r="D218" s="43">
        <v>1448861</v>
      </c>
      <c r="E218" s="46">
        <v>1448861</v>
      </c>
      <c r="F218" s="46">
        <v>273634</v>
      </c>
      <c r="G218" s="46">
        <f t="shared" si="6"/>
        <v>1175227</v>
      </c>
    </row>
    <row r="219" spans="1:7" s="5" customFormat="1" ht="15" customHeight="1" x14ac:dyDescent="0.3">
      <c r="A219" s="1"/>
      <c r="B219" s="11" t="s">
        <v>67</v>
      </c>
      <c r="C219" s="12" t="s">
        <v>134</v>
      </c>
      <c r="D219" s="43">
        <v>444597</v>
      </c>
      <c r="E219" s="46">
        <v>444597</v>
      </c>
      <c r="F219" s="46">
        <v>344624</v>
      </c>
      <c r="G219" s="46">
        <f t="shared" si="6"/>
        <v>99973</v>
      </c>
    </row>
    <row r="220" spans="1:7" s="5" customFormat="1" ht="15" customHeight="1" x14ac:dyDescent="0.3">
      <c r="A220" s="1"/>
      <c r="B220" s="11" t="s">
        <v>74</v>
      </c>
      <c r="C220" s="12" t="s">
        <v>41</v>
      </c>
      <c r="D220" s="43">
        <v>239011</v>
      </c>
      <c r="E220" s="46">
        <v>339011</v>
      </c>
      <c r="F220" s="46">
        <v>339011</v>
      </c>
      <c r="G220" s="46">
        <f t="shared" si="6"/>
        <v>0</v>
      </c>
    </row>
    <row r="221" spans="1:7" s="5" customFormat="1" ht="15" customHeight="1" x14ac:dyDescent="0.3">
      <c r="A221" s="1"/>
      <c r="B221" s="11" t="s">
        <v>77</v>
      </c>
      <c r="C221" s="12" t="s">
        <v>151</v>
      </c>
      <c r="D221" s="43">
        <v>498613</v>
      </c>
      <c r="E221" s="46">
        <v>498613</v>
      </c>
      <c r="F221" s="46">
        <v>24182</v>
      </c>
      <c r="G221" s="46">
        <f t="shared" si="6"/>
        <v>474431</v>
      </c>
    </row>
    <row r="222" spans="1:7" s="5" customFormat="1" ht="15" customHeight="1" x14ac:dyDescent="0.3">
      <c r="A222" s="1"/>
      <c r="B222" s="11" t="s">
        <v>79</v>
      </c>
      <c r="C222" s="12" t="s">
        <v>80</v>
      </c>
      <c r="D222" s="43">
        <v>1407592</v>
      </c>
      <c r="E222" s="46">
        <v>1607592</v>
      </c>
      <c r="F222" s="46">
        <v>1468664</v>
      </c>
      <c r="G222" s="46">
        <f t="shared" si="6"/>
        <v>138928</v>
      </c>
    </row>
    <row r="223" spans="1:7" s="5" customFormat="1" ht="15" customHeight="1" x14ac:dyDescent="0.3">
      <c r="A223" s="1"/>
      <c r="B223" s="11" t="s">
        <v>81</v>
      </c>
      <c r="C223" s="12" t="s">
        <v>193</v>
      </c>
      <c r="D223" s="43">
        <v>2078429</v>
      </c>
      <c r="E223" s="46">
        <v>2078429</v>
      </c>
      <c r="F223" s="46">
        <v>0</v>
      </c>
      <c r="G223" s="46">
        <f t="shared" si="6"/>
        <v>2078429</v>
      </c>
    </row>
    <row r="224" spans="1:7" s="5" customFormat="1" ht="15" customHeight="1" x14ac:dyDescent="0.3">
      <c r="A224" s="1"/>
      <c r="B224" s="11" t="s">
        <v>83</v>
      </c>
      <c r="C224" s="12" t="s">
        <v>84</v>
      </c>
      <c r="D224" s="43">
        <v>0</v>
      </c>
      <c r="E224" s="46">
        <v>200000</v>
      </c>
      <c r="F224" s="46">
        <v>110058</v>
      </c>
      <c r="G224" s="46">
        <f t="shared" si="6"/>
        <v>89942</v>
      </c>
    </row>
    <row r="225" spans="1:7" s="5" customFormat="1" ht="15" customHeight="1" x14ac:dyDescent="0.3">
      <c r="A225" s="1"/>
      <c r="B225" s="11" t="s">
        <v>85</v>
      </c>
      <c r="C225" s="12" t="s">
        <v>86</v>
      </c>
      <c r="D225" s="43">
        <v>3996979</v>
      </c>
      <c r="E225" s="46">
        <v>3996979</v>
      </c>
      <c r="F225" s="46">
        <v>3335622</v>
      </c>
      <c r="G225" s="46">
        <f t="shared" si="6"/>
        <v>661357</v>
      </c>
    </row>
    <row r="226" spans="1:7" s="5" customFormat="1" ht="15" customHeight="1" x14ac:dyDescent="0.3">
      <c r="A226" s="1"/>
      <c r="B226" s="11" t="s">
        <v>90</v>
      </c>
      <c r="C226" s="12" t="s">
        <v>91</v>
      </c>
      <c r="D226" s="43">
        <v>218017</v>
      </c>
      <c r="E226" s="46">
        <v>318017</v>
      </c>
      <c r="F226" s="46">
        <v>289829</v>
      </c>
      <c r="G226" s="46">
        <f t="shared" si="6"/>
        <v>28188</v>
      </c>
    </row>
    <row r="227" spans="1:7" s="5" customFormat="1" ht="15" customHeight="1" x14ac:dyDescent="0.3">
      <c r="A227" s="1"/>
      <c r="B227" s="11" t="s">
        <v>92</v>
      </c>
      <c r="C227" s="12" t="s">
        <v>93</v>
      </c>
      <c r="D227" s="43">
        <v>218017</v>
      </c>
      <c r="E227" s="46">
        <v>718017</v>
      </c>
      <c r="F227" s="46">
        <v>718017</v>
      </c>
      <c r="G227" s="46">
        <f t="shared" si="6"/>
        <v>0</v>
      </c>
    </row>
    <row r="228" spans="1:7" s="5" customFormat="1" ht="15" customHeight="1" x14ac:dyDescent="0.3">
      <c r="A228" s="1"/>
      <c r="B228" s="11" t="s">
        <v>94</v>
      </c>
      <c r="C228" s="12" t="s">
        <v>95</v>
      </c>
      <c r="D228" s="43">
        <v>1196671</v>
      </c>
      <c r="E228" s="46">
        <v>1196671</v>
      </c>
      <c r="F228" s="46">
        <v>615802</v>
      </c>
      <c r="G228" s="46">
        <f t="shared" si="6"/>
        <v>580869</v>
      </c>
    </row>
    <row r="229" spans="1:7" s="5" customFormat="1" ht="15" customHeight="1" x14ac:dyDescent="0.3">
      <c r="A229" s="1"/>
      <c r="B229" s="11" t="s">
        <v>199</v>
      </c>
      <c r="C229" s="12" t="s">
        <v>41</v>
      </c>
      <c r="D229" s="43">
        <v>0</v>
      </c>
      <c r="E229" s="46">
        <v>200000</v>
      </c>
      <c r="F229" s="46">
        <v>200000</v>
      </c>
      <c r="G229" s="46">
        <f t="shared" si="6"/>
        <v>0</v>
      </c>
    </row>
    <row r="230" spans="1:7" s="5" customFormat="1" ht="15" customHeight="1" x14ac:dyDescent="0.3">
      <c r="A230" s="1"/>
      <c r="B230" s="11" t="s">
        <v>98</v>
      </c>
      <c r="C230" s="12" t="s">
        <v>99</v>
      </c>
      <c r="D230" s="43">
        <v>191126</v>
      </c>
      <c r="E230" s="46">
        <v>191126</v>
      </c>
      <c r="F230" s="46">
        <v>142854</v>
      </c>
      <c r="G230" s="46">
        <f t="shared" si="6"/>
        <v>48272</v>
      </c>
    </row>
    <row r="231" spans="1:7" s="5" customFormat="1" ht="15" customHeight="1" x14ac:dyDescent="0.3">
      <c r="A231" s="1"/>
      <c r="B231" s="11" t="s">
        <v>103</v>
      </c>
      <c r="C231" s="12" t="s">
        <v>104</v>
      </c>
      <c r="D231" s="43">
        <v>197459</v>
      </c>
      <c r="E231" s="46">
        <v>197459</v>
      </c>
      <c r="F231" s="46">
        <v>0</v>
      </c>
      <c r="G231" s="46">
        <f t="shared" si="6"/>
        <v>197459</v>
      </c>
    </row>
    <row r="232" spans="1:7" s="5" customFormat="1" ht="15" customHeight="1" x14ac:dyDescent="0.3">
      <c r="A232" s="1"/>
      <c r="B232" s="11" t="s">
        <v>107</v>
      </c>
      <c r="C232" s="12" t="s">
        <v>152</v>
      </c>
      <c r="D232" s="43">
        <v>193071</v>
      </c>
      <c r="E232" s="46">
        <v>193071</v>
      </c>
      <c r="F232" s="46">
        <v>0</v>
      </c>
      <c r="G232" s="46">
        <f t="shared" si="6"/>
        <v>193071</v>
      </c>
    </row>
    <row r="233" spans="1:7" s="5" customFormat="1" ht="15" customHeight="1" x14ac:dyDescent="0.3">
      <c r="A233" s="1"/>
      <c r="B233" s="11" t="s">
        <v>204</v>
      </c>
      <c r="C233" s="12" t="s">
        <v>205</v>
      </c>
      <c r="D233" s="43">
        <v>0</v>
      </c>
      <c r="E233" s="46">
        <v>161000</v>
      </c>
      <c r="F233" s="46">
        <v>160648</v>
      </c>
      <c r="G233" s="46">
        <f t="shared" si="6"/>
        <v>352</v>
      </c>
    </row>
    <row r="234" spans="1:7" s="5" customFormat="1" ht="15" customHeight="1" x14ac:dyDescent="0.3">
      <c r="A234" s="1"/>
      <c r="B234" s="11" t="s">
        <v>109</v>
      </c>
      <c r="C234" s="12" t="s">
        <v>110</v>
      </c>
      <c r="D234" s="43">
        <v>11331748</v>
      </c>
      <c r="E234" s="46">
        <v>7531748</v>
      </c>
      <c r="F234" s="46">
        <v>4393582</v>
      </c>
      <c r="G234" s="46">
        <f t="shared" si="6"/>
        <v>3138166</v>
      </c>
    </row>
    <row r="235" spans="1:7" s="5" customFormat="1" ht="15" customHeight="1" x14ac:dyDescent="0.3">
      <c r="A235" s="1"/>
      <c r="B235" s="11" t="s">
        <v>111</v>
      </c>
      <c r="C235" s="12" t="s">
        <v>112</v>
      </c>
      <c r="D235" s="43">
        <v>798611</v>
      </c>
      <c r="E235" s="46">
        <v>798611</v>
      </c>
      <c r="F235" s="46">
        <v>344420</v>
      </c>
      <c r="G235" s="46">
        <f t="shared" si="6"/>
        <v>454191</v>
      </c>
    </row>
    <row r="236" spans="1:7" s="5" customFormat="1" ht="15" customHeight="1" x14ac:dyDescent="0.3">
      <c r="A236" s="1"/>
      <c r="B236" s="11" t="s">
        <v>113</v>
      </c>
      <c r="C236" s="12" t="s">
        <v>114</v>
      </c>
      <c r="D236" s="43">
        <v>2349027</v>
      </c>
      <c r="E236" s="46">
        <v>149027</v>
      </c>
      <c r="F236" s="46">
        <v>47250</v>
      </c>
      <c r="G236" s="46">
        <f t="shared" si="6"/>
        <v>101777</v>
      </c>
    </row>
    <row r="237" spans="1:7" s="5" customFormat="1" ht="15" customHeight="1" x14ac:dyDescent="0.3">
      <c r="A237" s="1"/>
      <c r="B237" s="11" t="s">
        <v>117</v>
      </c>
      <c r="C237" s="12" t="s">
        <v>118</v>
      </c>
      <c r="D237" s="43">
        <v>5692669</v>
      </c>
      <c r="E237" s="46">
        <v>10692669</v>
      </c>
      <c r="F237" s="46">
        <v>7263055</v>
      </c>
      <c r="G237" s="46">
        <f t="shared" si="6"/>
        <v>3429614</v>
      </c>
    </row>
    <row r="238" spans="1:7" s="5" customFormat="1" ht="15" customHeight="1" x14ac:dyDescent="0.3">
      <c r="A238" s="1"/>
      <c r="B238" s="15" t="s">
        <v>171</v>
      </c>
      <c r="C238" s="16"/>
      <c r="D238" s="47">
        <f>SUM(D194:D237)</f>
        <v>449152637</v>
      </c>
      <c r="E238" s="47">
        <f t="shared" ref="E238:G238" si="7">SUM(E194:E237)</f>
        <v>530336348</v>
      </c>
      <c r="F238" s="47">
        <f t="shared" si="7"/>
        <v>369628222</v>
      </c>
      <c r="G238" s="47">
        <f t="shared" si="7"/>
        <v>160708126</v>
      </c>
    </row>
    <row r="239" spans="1:7" s="5" customFormat="1" ht="15" customHeight="1" x14ac:dyDescent="0.3">
      <c r="A239" s="1"/>
      <c r="B239" s="18"/>
      <c r="C239" s="19"/>
      <c r="D239" s="44"/>
      <c r="E239" s="20"/>
      <c r="F239" s="20"/>
      <c r="G239" s="20"/>
    </row>
    <row r="240" spans="1:7" s="5" customFormat="1" ht="15" customHeight="1" x14ac:dyDescent="0.3">
      <c r="A240" s="1"/>
      <c r="B240" s="18"/>
      <c r="C240" s="19"/>
      <c r="D240" s="44"/>
      <c r="E240" s="20"/>
      <c r="F240" s="20"/>
      <c r="G240" s="20"/>
    </row>
    <row r="241" spans="1:7" s="5" customFormat="1" ht="15" customHeight="1" x14ac:dyDescent="0.3">
      <c r="A241" s="1"/>
      <c r="B241" s="18"/>
      <c r="C241" s="19"/>
      <c r="D241" s="44"/>
      <c r="E241" s="20"/>
      <c r="F241" s="20"/>
      <c r="G241" s="20"/>
    </row>
    <row r="242" spans="1:7" s="5" customFormat="1" ht="15" customHeight="1" x14ac:dyDescent="0.3">
      <c r="A242" s="1"/>
      <c r="B242" s="21" t="s">
        <v>175</v>
      </c>
      <c r="C242" s="19"/>
      <c r="D242" s="44"/>
      <c r="E242" s="20"/>
      <c r="F242" s="20"/>
      <c r="G242" s="20"/>
    </row>
    <row r="243" spans="1:7" s="5" customFormat="1" ht="15" customHeight="1" x14ac:dyDescent="0.3">
      <c r="A243" s="1"/>
      <c r="B243" s="18"/>
      <c r="C243" s="19"/>
      <c r="D243" s="44"/>
      <c r="E243" s="20"/>
      <c r="F243" s="20"/>
      <c r="G243" s="20"/>
    </row>
    <row r="244" spans="1:7" s="5" customFormat="1" ht="30" x14ac:dyDescent="0.25">
      <c r="A244" s="1"/>
      <c r="B244" s="2" t="s">
        <v>0</v>
      </c>
      <c r="C244" s="3" t="s">
        <v>1</v>
      </c>
      <c r="D244" s="42" t="str">
        <f>+$D$13</f>
        <v>Credito Original</v>
      </c>
      <c r="E244" s="4" t="s">
        <v>167</v>
      </c>
      <c r="F244" s="4" t="str">
        <f>+F13</f>
        <v>Ejecución al 30-09-2016</v>
      </c>
      <c r="G244" s="4" t="s">
        <v>168</v>
      </c>
    </row>
    <row r="245" spans="1:7" s="5" customFormat="1" ht="15" customHeight="1" x14ac:dyDescent="0.3">
      <c r="A245" s="1"/>
      <c r="B245" s="11" t="s">
        <v>2</v>
      </c>
      <c r="C245" s="12" t="s">
        <v>3</v>
      </c>
      <c r="D245" s="43">
        <v>23231849</v>
      </c>
      <c r="E245" s="46">
        <v>29390525</v>
      </c>
      <c r="F245" s="46">
        <v>20498971</v>
      </c>
      <c r="G245" s="46">
        <f t="shared" ref="G245:G287" si="8">+E245-F245</f>
        <v>8891554</v>
      </c>
    </row>
    <row r="246" spans="1:7" s="5" customFormat="1" ht="15" customHeight="1" x14ac:dyDescent="0.3">
      <c r="A246" s="1"/>
      <c r="B246" s="11" t="s">
        <v>4</v>
      </c>
      <c r="C246" s="12" t="s">
        <v>5</v>
      </c>
      <c r="D246" s="43">
        <v>1953821</v>
      </c>
      <c r="E246" s="46">
        <v>1953821</v>
      </c>
      <c r="F246" s="46">
        <v>1089586</v>
      </c>
      <c r="G246" s="46">
        <f t="shared" si="8"/>
        <v>864235</v>
      </c>
    </row>
    <row r="247" spans="1:7" s="5" customFormat="1" ht="15" customHeight="1" x14ac:dyDescent="0.3">
      <c r="A247" s="1"/>
      <c r="B247" s="11" t="s">
        <v>6</v>
      </c>
      <c r="C247" s="12" t="s">
        <v>7</v>
      </c>
      <c r="D247" s="43">
        <v>6603910</v>
      </c>
      <c r="E247" s="46">
        <v>6603910</v>
      </c>
      <c r="F247" s="46">
        <v>5662239</v>
      </c>
      <c r="G247" s="46">
        <f t="shared" si="8"/>
        <v>941671</v>
      </c>
    </row>
    <row r="248" spans="1:7" s="5" customFormat="1" ht="15" customHeight="1" x14ac:dyDescent="0.3">
      <c r="A248" s="1"/>
      <c r="B248" s="11" t="s">
        <v>8</v>
      </c>
      <c r="C248" s="12" t="s">
        <v>9</v>
      </c>
      <c r="D248" s="43">
        <v>377811</v>
      </c>
      <c r="E248" s="46">
        <v>777811</v>
      </c>
      <c r="F248" s="46">
        <v>709036</v>
      </c>
      <c r="G248" s="46">
        <f t="shared" si="8"/>
        <v>68775</v>
      </c>
    </row>
    <row r="249" spans="1:7" s="5" customFormat="1" ht="15" customHeight="1" x14ac:dyDescent="0.3">
      <c r="A249" s="1"/>
      <c r="B249" s="11" t="s">
        <v>18</v>
      </c>
      <c r="C249" s="12" t="s">
        <v>19</v>
      </c>
      <c r="D249" s="43">
        <v>332188</v>
      </c>
      <c r="E249" s="46">
        <v>462188</v>
      </c>
      <c r="F249" s="46">
        <v>444855</v>
      </c>
      <c r="G249" s="46">
        <f t="shared" si="8"/>
        <v>17333</v>
      </c>
    </row>
    <row r="250" spans="1:7" s="5" customFormat="1" ht="15" customHeight="1" x14ac:dyDescent="0.3">
      <c r="A250" s="1"/>
      <c r="B250" s="11" t="s">
        <v>20</v>
      </c>
      <c r="C250" s="12" t="s">
        <v>21</v>
      </c>
      <c r="D250" s="43">
        <v>24089</v>
      </c>
      <c r="E250" s="46">
        <v>184089</v>
      </c>
      <c r="F250" s="46">
        <v>184089</v>
      </c>
      <c r="G250" s="46">
        <f t="shared" si="8"/>
        <v>0</v>
      </c>
    </row>
    <row r="251" spans="1:7" s="5" customFormat="1" ht="15" customHeight="1" x14ac:dyDescent="0.3">
      <c r="A251" s="1"/>
      <c r="B251" s="11" t="s">
        <v>22</v>
      </c>
      <c r="C251" s="12" t="s">
        <v>23</v>
      </c>
      <c r="D251" s="43">
        <v>29310</v>
      </c>
      <c r="E251" s="46">
        <v>29310</v>
      </c>
      <c r="F251" s="46">
        <v>13489</v>
      </c>
      <c r="G251" s="46">
        <f t="shared" si="8"/>
        <v>15821</v>
      </c>
    </row>
    <row r="252" spans="1:7" s="5" customFormat="1" ht="15" customHeight="1" x14ac:dyDescent="0.3">
      <c r="A252" s="1"/>
      <c r="B252" s="11" t="s">
        <v>26</v>
      </c>
      <c r="C252" s="12" t="s">
        <v>27</v>
      </c>
      <c r="D252" s="43">
        <v>7500</v>
      </c>
      <c r="E252" s="46">
        <v>7500</v>
      </c>
      <c r="F252" s="46">
        <v>0</v>
      </c>
      <c r="G252" s="46">
        <f t="shared" si="8"/>
        <v>7500</v>
      </c>
    </row>
    <row r="253" spans="1:7" s="5" customFormat="1" ht="15" customHeight="1" x14ac:dyDescent="0.3">
      <c r="A253" s="1"/>
      <c r="B253" s="11" t="s">
        <v>28</v>
      </c>
      <c r="C253" s="12" t="s">
        <v>29</v>
      </c>
      <c r="D253" s="43">
        <v>1170</v>
      </c>
      <c r="E253" s="46">
        <v>51170</v>
      </c>
      <c r="F253" s="46">
        <v>51170</v>
      </c>
      <c r="G253" s="46">
        <f t="shared" si="8"/>
        <v>0</v>
      </c>
    </row>
    <row r="254" spans="1:7" s="5" customFormat="1" ht="15" customHeight="1" x14ac:dyDescent="0.3">
      <c r="A254" s="1"/>
      <c r="B254" s="11" t="s">
        <v>30</v>
      </c>
      <c r="C254" s="12" t="s">
        <v>31</v>
      </c>
      <c r="D254" s="43">
        <v>86500</v>
      </c>
      <c r="E254" s="46">
        <v>86500</v>
      </c>
      <c r="F254" s="46">
        <v>62651</v>
      </c>
      <c r="G254" s="46">
        <f t="shared" si="8"/>
        <v>23849</v>
      </c>
    </row>
    <row r="255" spans="1:7" s="5" customFormat="1" ht="15" customHeight="1" x14ac:dyDescent="0.3">
      <c r="A255" s="1"/>
      <c r="B255" s="11" t="s">
        <v>32</v>
      </c>
      <c r="C255" s="12" t="s">
        <v>33</v>
      </c>
      <c r="D255" s="43">
        <v>33390</v>
      </c>
      <c r="E255" s="46">
        <v>33390</v>
      </c>
      <c r="F255" s="46">
        <v>32239</v>
      </c>
      <c r="G255" s="46">
        <f t="shared" si="8"/>
        <v>1151</v>
      </c>
    </row>
    <row r="256" spans="1:7" s="5" customFormat="1" ht="15" customHeight="1" x14ac:dyDescent="0.3">
      <c r="A256" s="1"/>
      <c r="B256" s="11" t="s">
        <v>34</v>
      </c>
      <c r="C256" s="12" t="s">
        <v>35</v>
      </c>
      <c r="D256" s="43">
        <v>7500</v>
      </c>
      <c r="E256" s="46">
        <v>22500</v>
      </c>
      <c r="F256" s="46">
        <v>22500</v>
      </c>
      <c r="G256" s="46">
        <f t="shared" si="8"/>
        <v>0</v>
      </c>
    </row>
    <row r="257" spans="1:7" s="5" customFormat="1" ht="15" customHeight="1" x14ac:dyDescent="0.3">
      <c r="A257" s="1"/>
      <c r="B257" s="11" t="s">
        <v>36</v>
      </c>
      <c r="C257" s="12" t="s">
        <v>37</v>
      </c>
      <c r="D257" s="43">
        <v>18935</v>
      </c>
      <c r="E257" s="46">
        <v>18935</v>
      </c>
      <c r="F257" s="46">
        <v>12623</v>
      </c>
      <c r="G257" s="46">
        <f t="shared" si="8"/>
        <v>6312</v>
      </c>
    </row>
    <row r="258" spans="1:7" s="5" customFormat="1" ht="15" customHeight="1" x14ac:dyDescent="0.3">
      <c r="A258" s="1"/>
      <c r="B258" s="11" t="s">
        <v>38</v>
      </c>
      <c r="C258" s="12" t="s">
        <v>39</v>
      </c>
      <c r="D258" s="43">
        <v>11250</v>
      </c>
      <c r="E258" s="46">
        <v>11250</v>
      </c>
      <c r="F258" s="46">
        <v>0</v>
      </c>
      <c r="G258" s="46">
        <f t="shared" si="8"/>
        <v>11250</v>
      </c>
    </row>
    <row r="259" spans="1:7" s="5" customFormat="1" ht="15" customHeight="1" x14ac:dyDescent="0.3">
      <c r="A259" s="1"/>
      <c r="B259" s="11" t="s">
        <v>40</v>
      </c>
      <c r="C259" s="12" t="s">
        <v>41</v>
      </c>
      <c r="D259" s="43">
        <v>45000</v>
      </c>
      <c r="E259" s="46">
        <v>45000</v>
      </c>
      <c r="F259" s="46">
        <v>1042</v>
      </c>
      <c r="G259" s="46">
        <f t="shared" si="8"/>
        <v>43958</v>
      </c>
    </row>
    <row r="260" spans="1:7" s="5" customFormat="1" ht="15" customHeight="1" x14ac:dyDescent="0.3">
      <c r="A260" s="1"/>
      <c r="B260" s="11" t="s">
        <v>42</v>
      </c>
      <c r="C260" s="12" t="s">
        <v>43</v>
      </c>
      <c r="D260" s="43">
        <v>0</v>
      </c>
      <c r="E260" s="46">
        <v>20000</v>
      </c>
      <c r="F260" s="46">
        <v>18206</v>
      </c>
      <c r="G260" s="46">
        <f t="shared" si="8"/>
        <v>1794</v>
      </c>
    </row>
    <row r="261" spans="1:7" s="5" customFormat="1" ht="15" customHeight="1" x14ac:dyDescent="0.3">
      <c r="A261" s="1"/>
      <c r="B261" s="11" t="s">
        <v>48</v>
      </c>
      <c r="C261" s="12" t="s">
        <v>49</v>
      </c>
      <c r="D261" s="43">
        <v>45608</v>
      </c>
      <c r="E261" s="46">
        <v>45608</v>
      </c>
      <c r="F261" s="46">
        <v>8222</v>
      </c>
      <c r="G261" s="46">
        <f t="shared" si="8"/>
        <v>37386</v>
      </c>
    </row>
    <row r="262" spans="1:7" s="5" customFormat="1" ht="15" customHeight="1" x14ac:dyDescent="0.3">
      <c r="A262" s="1"/>
      <c r="B262" s="11" t="s">
        <v>50</v>
      </c>
      <c r="C262" s="12" t="s">
        <v>51</v>
      </c>
      <c r="D262" s="43">
        <v>179</v>
      </c>
      <c r="E262" s="46">
        <v>179</v>
      </c>
      <c r="F262" s="46">
        <v>179</v>
      </c>
      <c r="G262" s="46">
        <f t="shared" si="8"/>
        <v>0</v>
      </c>
    </row>
    <row r="263" spans="1:7" s="5" customFormat="1" ht="15" customHeight="1" x14ac:dyDescent="0.3">
      <c r="A263" s="1"/>
      <c r="B263" s="11" t="s">
        <v>52</v>
      </c>
      <c r="C263" s="12" t="s">
        <v>53</v>
      </c>
      <c r="D263" s="43">
        <v>142583</v>
      </c>
      <c r="E263" s="46">
        <v>142583</v>
      </c>
      <c r="F263" s="46">
        <v>84162</v>
      </c>
      <c r="G263" s="46">
        <f t="shared" si="8"/>
        <v>58421</v>
      </c>
    </row>
    <row r="264" spans="1:7" s="5" customFormat="1" ht="15" customHeight="1" x14ac:dyDescent="0.3">
      <c r="A264" s="1"/>
      <c r="B264" s="11" t="s">
        <v>54</v>
      </c>
      <c r="C264" s="12" t="s">
        <v>131</v>
      </c>
      <c r="D264" s="43">
        <v>237054</v>
      </c>
      <c r="E264" s="46">
        <v>237054</v>
      </c>
      <c r="F264" s="46">
        <v>170567</v>
      </c>
      <c r="G264" s="46">
        <f t="shared" si="8"/>
        <v>66487</v>
      </c>
    </row>
    <row r="265" spans="1:7" s="5" customFormat="1" ht="15" customHeight="1" x14ac:dyDescent="0.3">
      <c r="A265" s="1"/>
      <c r="B265" s="11" t="s">
        <v>58</v>
      </c>
      <c r="C265" s="12" t="s">
        <v>153</v>
      </c>
      <c r="D265" s="43">
        <v>430261</v>
      </c>
      <c r="E265" s="46">
        <v>430261</v>
      </c>
      <c r="F265" s="46">
        <v>23508</v>
      </c>
      <c r="G265" s="46">
        <f t="shared" si="8"/>
        <v>406753</v>
      </c>
    </row>
    <row r="266" spans="1:7" s="5" customFormat="1" ht="15" customHeight="1" x14ac:dyDescent="0.3">
      <c r="A266" s="1"/>
      <c r="B266" s="11" t="s">
        <v>60</v>
      </c>
      <c r="C266" s="12" t="s">
        <v>132</v>
      </c>
      <c r="D266" s="43">
        <v>38295</v>
      </c>
      <c r="E266" s="46">
        <v>38295</v>
      </c>
      <c r="F266" s="46">
        <v>25094</v>
      </c>
      <c r="G266" s="46">
        <f t="shared" si="8"/>
        <v>13201</v>
      </c>
    </row>
    <row r="267" spans="1:7" s="5" customFormat="1" ht="15" customHeight="1" x14ac:dyDescent="0.3">
      <c r="A267" s="1"/>
      <c r="B267" s="11" t="s">
        <v>62</v>
      </c>
      <c r="C267" s="12" t="s">
        <v>143</v>
      </c>
      <c r="D267" s="43">
        <v>157436</v>
      </c>
      <c r="E267" s="46">
        <v>157436</v>
      </c>
      <c r="F267" s="46">
        <v>123524</v>
      </c>
      <c r="G267" s="46">
        <f t="shared" si="8"/>
        <v>33912</v>
      </c>
    </row>
    <row r="268" spans="1:7" s="5" customFormat="1" ht="15" customHeight="1" x14ac:dyDescent="0.3">
      <c r="A268" s="1"/>
      <c r="B268" s="11" t="s">
        <v>64</v>
      </c>
      <c r="C268" s="12" t="s">
        <v>57</v>
      </c>
      <c r="D268" s="43">
        <v>98786</v>
      </c>
      <c r="E268" s="46">
        <v>98786</v>
      </c>
      <c r="F268" s="46">
        <v>20419</v>
      </c>
      <c r="G268" s="46">
        <f t="shared" si="8"/>
        <v>78367</v>
      </c>
    </row>
    <row r="269" spans="1:7" s="5" customFormat="1" ht="15" customHeight="1" x14ac:dyDescent="0.3">
      <c r="A269" s="1"/>
      <c r="B269" s="11" t="s">
        <v>67</v>
      </c>
      <c r="C269" s="12" t="s">
        <v>144</v>
      </c>
      <c r="D269" s="43">
        <v>30313</v>
      </c>
      <c r="E269" s="46">
        <v>30313</v>
      </c>
      <c r="F269" s="46">
        <v>24616</v>
      </c>
      <c r="G269" s="46">
        <f t="shared" si="8"/>
        <v>5697</v>
      </c>
    </row>
    <row r="270" spans="1:7" s="5" customFormat="1" ht="15" customHeight="1" x14ac:dyDescent="0.3">
      <c r="A270" s="1"/>
      <c r="B270" s="11" t="s">
        <v>72</v>
      </c>
      <c r="C270" s="12" t="s">
        <v>135</v>
      </c>
      <c r="D270" s="43">
        <v>518396</v>
      </c>
      <c r="E270" s="46">
        <v>518396</v>
      </c>
      <c r="F270" s="46">
        <v>0</v>
      </c>
      <c r="G270" s="46">
        <f t="shared" si="8"/>
        <v>518396</v>
      </c>
    </row>
    <row r="271" spans="1:7" s="5" customFormat="1" ht="15" customHeight="1" x14ac:dyDescent="0.3">
      <c r="A271" s="1"/>
      <c r="B271" s="11" t="s">
        <v>74</v>
      </c>
      <c r="C271" s="12" t="s">
        <v>65</v>
      </c>
      <c r="D271" s="43">
        <v>82362</v>
      </c>
      <c r="E271" s="46">
        <v>282362</v>
      </c>
      <c r="F271" s="46">
        <v>282000</v>
      </c>
      <c r="G271" s="46">
        <f t="shared" si="8"/>
        <v>362</v>
      </c>
    </row>
    <row r="272" spans="1:7" s="5" customFormat="1" ht="15" customHeight="1" x14ac:dyDescent="0.3">
      <c r="A272" s="1"/>
      <c r="B272" s="11" t="s">
        <v>77</v>
      </c>
      <c r="C272" s="12" t="s">
        <v>154</v>
      </c>
      <c r="D272" s="43">
        <v>52486</v>
      </c>
      <c r="E272" s="46">
        <v>52486</v>
      </c>
      <c r="F272" s="46">
        <v>166</v>
      </c>
      <c r="G272" s="46">
        <f t="shared" si="8"/>
        <v>52320</v>
      </c>
    </row>
    <row r="273" spans="1:7" s="5" customFormat="1" ht="15" customHeight="1" x14ac:dyDescent="0.3">
      <c r="A273" s="1"/>
      <c r="B273" s="11" t="s">
        <v>79</v>
      </c>
      <c r="C273" s="12" t="s">
        <v>80</v>
      </c>
      <c r="D273" s="43">
        <v>95972</v>
      </c>
      <c r="E273" s="46">
        <v>95972</v>
      </c>
      <c r="F273" s="46">
        <v>95972</v>
      </c>
      <c r="G273" s="46">
        <f t="shared" si="8"/>
        <v>0</v>
      </c>
    </row>
    <row r="274" spans="1:7" s="5" customFormat="1" ht="15" customHeight="1" x14ac:dyDescent="0.3">
      <c r="A274" s="1"/>
      <c r="B274" s="11" t="s">
        <v>81</v>
      </c>
      <c r="C274" s="12" t="s">
        <v>136</v>
      </c>
      <c r="D274" s="43">
        <v>141711</v>
      </c>
      <c r="E274" s="46">
        <v>141711</v>
      </c>
      <c r="F274" s="46">
        <v>0</v>
      </c>
      <c r="G274" s="46">
        <f t="shared" si="8"/>
        <v>141711</v>
      </c>
    </row>
    <row r="275" spans="1:7" s="5" customFormat="1" ht="15" customHeight="1" x14ac:dyDescent="0.3">
      <c r="A275" s="1"/>
      <c r="B275" s="11" t="s">
        <v>85</v>
      </c>
      <c r="C275" s="12" t="s">
        <v>155</v>
      </c>
      <c r="D275" s="43">
        <v>272521</v>
      </c>
      <c r="E275" s="46">
        <v>272521</v>
      </c>
      <c r="F275" s="46">
        <v>245345</v>
      </c>
      <c r="G275" s="46">
        <f t="shared" si="8"/>
        <v>27176</v>
      </c>
    </row>
    <row r="276" spans="1:7" s="5" customFormat="1" ht="15" customHeight="1" x14ac:dyDescent="0.3">
      <c r="A276" s="1"/>
      <c r="B276" s="11" t="s">
        <v>90</v>
      </c>
      <c r="C276" s="12" t="s">
        <v>91</v>
      </c>
      <c r="D276" s="43">
        <v>9690</v>
      </c>
      <c r="E276" s="46">
        <v>54690</v>
      </c>
      <c r="F276" s="46">
        <v>48831</v>
      </c>
      <c r="G276" s="46">
        <f t="shared" si="8"/>
        <v>5859</v>
      </c>
    </row>
    <row r="277" spans="1:7" s="5" customFormat="1" ht="15" customHeight="1" x14ac:dyDescent="0.3">
      <c r="A277" s="1"/>
      <c r="B277" s="11" t="s">
        <v>92</v>
      </c>
      <c r="C277" s="12" t="s">
        <v>156</v>
      </c>
      <c r="D277" s="43">
        <v>9690</v>
      </c>
      <c r="E277" s="46">
        <v>64690</v>
      </c>
      <c r="F277" s="46">
        <v>45326</v>
      </c>
      <c r="G277" s="46">
        <f t="shared" si="8"/>
        <v>19364</v>
      </c>
    </row>
    <row r="278" spans="1:7" s="5" customFormat="1" ht="15" customHeight="1" x14ac:dyDescent="0.3">
      <c r="A278" s="1"/>
      <c r="B278" s="11" t="s">
        <v>94</v>
      </c>
      <c r="C278" s="12" t="s">
        <v>95</v>
      </c>
      <c r="D278" s="43">
        <v>125965</v>
      </c>
      <c r="E278" s="46">
        <v>125965</v>
      </c>
      <c r="F278" s="46">
        <v>118861</v>
      </c>
      <c r="G278" s="46">
        <f t="shared" si="8"/>
        <v>7104</v>
      </c>
    </row>
    <row r="279" spans="1:7" s="5" customFormat="1" ht="15" customHeight="1" x14ac:dyDescent="0.3">
      <c r="A279" s="1"/>
      <c r="B279" s="11" t="s">
        <v>199</v>
      </c>
      <c r="C279" s="12" t="s">
        <v>57</v>
      </c>
      <c r="D279" s="43">
        <v>0</v>
      </c>
      <c r="E279" s="46">
        <v>40000</v>
      </c>
      <c r="F279" s="46">
        <v>31310</v>
      </c>
      <c r="G279" s="46">
        <f t="shared" si="8"/>
        <v>8690</v>
      </c>
    </row>
    <row r="280" spans="1:7" s="5" customFormat="1" ht="15" customHeight="1" x14ac:dyDescent="0.3">
      <c r="A280" s="1"/>
      <c r="B280" s="11" t="s">
        <v>98</v>
      </c>
      <c r="C280" s="12" t="s">
        <v>99</v>
      </c>
      <c r="D280" s="43">
        <v>13031</v>
      </c>
      <c r="E280" s="46">
        <v>13031</v>
      </c>
      <c r="F280" s="46">
        <v>11749</v>
      </c>
      <c r="G280" s="46">
        <f t="shared" si="8"/>
        <v>1282</v>
      </c>
    </row>
    <row r="281" spans="1:7" s="5" customFormat="1" ht="15" customHeight="1" x14ac:dyDescent="0.3">
      <c r="A281" s="1"/>
      <c r="B281" s="11" t="s">
        <v>102</v>
      </c>
      <c r="C281" s="12" t="s">
        <v>57</v>
      </c>
      <c r="D281" s="43">
        <v>363362</v>
      </c>
      <c r="E281" s="46">
        <v>363362</v>
      </c>
      <c r="F281" s="46">
        <v>0</v>
      </c>
      <c r="G281" s="46">
        <f t="shared" si="8"/>
        <v>363362</v>
      </c>
    </row>
    <row r="282" spans="1:7" s="5" customFormat="1" ht="15" customHeight="1" x14ac:dyDescent="0.3">
      <c r="A282" s="1"/>
      <c r="B282" s="11" t="s">
        <v>103</v>
      </c>
      <c r="C282" s="12" t="s">
        <v>104</v>
      </c>
      <c r="D282" s="43">
        <v>243776</v>
      </c>
      <c r="E282" s="46">
        <v>243776</v>
      </c>
      <c r="F282" s="46">
        <v>0</v>
      </c>
      <c r="G282" s="46">
        <f t="shared" si="8"/>
        <v>243776</v>
      </c>
    </row>
    <row r="283" spans="1:7" s="5" customFormat="1" ht="15" customHeight="1" x14ac:dyDescent="0.3">
      <c r="A283" s="1"/>
      <c r="B283" s="11" t="s">
        <v>107</v>
      </c>
      <c r="C283" s="12" t="s">
        <v>108</v>
      </c>
      <c r="D283" s="43">
        <v>13164</v>
      </c>
      <c r="E283" s="46">
        <v>13164</v>
      </c>
      <c r="F283" s="46">
        <v>0</v>
      </c>
      <c r="G283" s="46">
        <f t="shared" si="8"/>
        <v>13164</v>
      </c>
    </row>
    <row r="284" spans="1:7" s="5" customFormat="1" ht="15" customHeight="1" x14ac:dyDescent="0.3">
      <c r="A284" s="1"/>
      <c r="B284" s="11" t="s">
        <v>109</v>
      </c>
      <c r="C284" s="12" t="s">
        <v>110</v>
      </c>
      <c r="D284" s="43">
        <v>772619</v>
      </c>
      <c r="E284" s="46">
        <v>772619</v>
      </c>
      <c r="F284" s="46">
        <v>313827</v>
      </c>
      <c r="G284" s="46">
        <f t="shared" si="8"/>
        <v>458792</v>
      </c>
    </row>
    <row r="285" spans="1:7" s="5" customFormat="1" ht="15" customHeight="1" x14ac:dyDescent="0.3">
      <c r="A285" s="1"/>
      <c r="B285" s="11" t="s">
        <v>111</v>
      </c>
      <c r="C285" s="12" t="s">
        <v>112</v>
      </c>
      <c r="D285" s="43">
        <v>129201</v>
      </c>
      <c r="E285" s="46">
        <v>129201</v>
      </c>
      <c r="F285" s="46">
        <v>7217</v>
      </c>
      <c r="G285" s="46">
        <f t="shared" si="8"/>
        <v>121984</v>
      </c>
    </row>
    <row r="286" spans="1:7" s="5" customFormat="1" ht="15" customHeight="1" x14ac:dyDescent="0.3">
      <c r="A286" s="1"/>
      <c r="B286" s="11" t="s">
        <v>113</v>
      </c>
      <c r="C286" s="12" t="s">
        <v>114</v>
      </c>
      <c r="D286" s="43">
        <v>160161</v>
      </c>
      <c r="E286" s="46">
        <v>160161</v>
      </c>
      <c r="F286" s="46">
        <v>3375</v>
      </c>
      <c r="G286" s="46">
        <f t="shared" si="8"/>
        <v>156786</v>
      </c>
    </row>
    <row r="287" spans="1:7" s="5" customFormat="1" ht="15" customHeight="1" x14ac:dyDescent="0.3">
      <c r="A287" s="1"/>
      <c r="B287" s="11" t="s">
        <v>117</v>
      </c>
      <c r="C287" s="12" t="s">
        <v>157</v>
      </c>
      <c r="D287" s="43">
        <v>388136</v>
      </c>
      <c r="E287" s="46">
        <v>388136</v>
      </c>
      <c r="F287" s="46">
        <v>91877</v>
      </c>
      <c r="G287" s="46">
        <f t="shared" si="8"/>
        <v>296259</v>
      </c>
    </row>
    <row r="288" spans="1:7" s="5" customFormat="1" ht="15" customHeight="1" x14ac:dyDescent="0.3">
      <c r="A288" s="1"/>
      <c r="B288" s="15" t="s">
        <v>171</v>
      </c>
      <c r="C288" s="16"/>
      <c r="D288" s="47">
        <f>SUM(D245:D287)</f>
        <v>37336981</v>
      </c>
      <c r="E288" s="47">
        <f t="shared" ref="E288:G288" si="9">SUM(E245:E287)</f>
        <v>44610657</v>
      </c>
      <c r="F288" s="47">
        <f t="shared" si="9"/>
        <v>30578843</v>
      </c>
      <c r="G288" s="47">
        <f t="shared" si="9"/>
        <v>14031814</v>
      </c>
    </row>
    <row r="289" spans="1:7" s="5" customFormat="1" ht="15" customHeight="1" x14ac:dyDescent="0.3">
      <c r="A289" s="1"/>
      <c r="B289" s="18"/>
      <c r="C289" s="19"/>
      <c r="D289" s="44"/>
      <c r="E289" s="20"/>
      <c r="F289" s="20"/>
      <c r="G289" s="20"/>
    </row>
    <row r="290" spans="1:7" s="5" customFormat="1" ht="15" customHeight="1" x14ac:dyDescent="0.3">
      <c r="A290" s="1"/>
      <c r="B290" s="18"/>
      <c r="C290" s="19"/>
      <c r="D290" s="44"/>
      <c r="E290" s="20"/>
      <c r="F290" s="20"/>
      <c r="G290" s="20"/>
    </row>
    <row r="291" spans="1:7" s="5" customFormat="1" ht="15" customHeight="1" x14ac:dyDescent="0.3">
      <c r="A291" s="1"/>
      <c r="B291" s="21" t="s">
        <v>176</v>
      </c>
      <c r="C291" s="19"/>
      <c r="D291" s="44"/>
      <c r="E291" s="20"/>
      <c r="F291" s="20"/>
      <c r="G291" s="20"/>
    </row>
    <row r="292" spans="1:7" s="5" customFormat="1" ht="15" customHeight="1" x14ac:dyDescent="0.3">
      <c r="A292" s="1"/>
      <c r="B292" s="18"/>
      <c r="C292" s="19"/>
      <c r="D292" s="44"/>
      <c r="E292" s="20"/>
      <c r="F292" s="20"/>
      <c r="G292" s="20"/>
    </row>
    <row r="293" spans="1:7" s="5" customFormat="1" ht="30" x14ac:dyDescent="0.25">
      <c r="A293" s="1"/>
      <c r="B293" s="2" t="s">
        <v>0</v>
      </c>
      <c r="C293" s="3" t="s">
        <v>1</v>
      </c>
      <c r="D293" s="42" t="str">
        <f>+$D$13</f>
        <v>Credito Original</v>
      </c>
      <c r="E293" s="4" t="s">
        <v>167</v>
      </c>
      <c r="F293" s="4" t="str">
        <f>+F13</f>
        <v>Ejecución al 30-09-2016</v>
      </c>
      <c r="G293" s="4" t="s">
        <v>168</v>
      </c>
    </row>
    <row r="294" spans="1:7" s="5" customFormat="1" ht="15" customHeight="1" x14ac:dyDescent="0.3">
      <c r="A294" s="1"/>
      <c r="B294" s="11" t="s">
        <v>2</v>
      </c>
      <c r="C294" s="12" t="s">
        <v>3</v>
      </c>
      <c r="D294" s="43">
        <v>288371228</v>
      </c>
      <c r="E294" s="46">
        <v>366244617</v>
      </c>
      <c r="F294" s="46">
        <v>251860642</v>
      </c>
      <c r="G294" s="46">
        <f t="shared" ref="G294:G352" si="10">+E294-F294</f>
        <v>114383975</v>
      </c>
    </row>
    <row r="295" spans="1:7" s="5" customFormat="1" ht="15" customHeight="1" x14ac:dyDescent="0.3">
      <c r="A295" s="1"/>
      <c r="B295" s="11" t="s">
        <v>4</v>
      </c>
      <c r="C295" s="12" t="s">
        <v>5</v>
      </c>
      <c r="D295" s="43">
        <v>24210102</v>
      </c>
      <c r="E295" s="46">
        <v>24210102</v>
      </c>
      <c r="F295" s="46">
        <v>12628567</v>
      </c>
      <c r="G295" s="46">
        <f t="shared" si="10"/>
        <v>11581535</v>
      </c>
    </row>
    <row r="296" spans="1:7" s="5" customFormat="1" ht="15" customHeight="1" x14ac:dyDescent="0.3">
      <c r="A296" s="1"/>
      <c r="B296" s="11" t="s">
        <v>6</v>
      </c>
      <c r="C296" s="12" t="s">
        <v>7</v>
      </c>
      <c r="D296" s="43">
        <v>81830148</v>
      </c>
      <c r="E296" s="46">
        <v>81830148</v>
      </c>
      <c r="F296" s="46">
        <v>69279198</v>
      </c>
      <c r="G296" s="46">
        <f t="shared" si="10"/>
        <v>12550950</v>
      </c>
    </row>
    <row r="297" spans="1:7" s="5" customFormat="1" ht="15" customHeight="1" x14ac:dyDescent="0.3">
      <c r="A297" s="1"/>
      <c r="B297" s="11" t="s">
        <v>8</v>
      </c>
      <c r="C297" s="12" t="s">
        <v>9</v>
      </c>
      <c r="D297" s="43">
        <v>3550065</v>
      </c>
      <c r="E297" s="46">
        <v>8550065</v>
      </c>
      <c r="F297" s="46">
        <v>8226138</v>
      </c>
      <c r="G297" s="46">
        <f t="shared" si="10"/>
        <v>323927</v>
      </c>
    </row>
    <row r="298" spans="1:7" s="5" customFormat="1" ht="15" customHeight="1" x14ac:dyDescent="0.3">
      <c r="A298" s="1"/>
      <c r="B298" s="11" t="s">
        <v>18</v>
      </c>
      <c r="C298" s="12" t="s">
        <v>158</v>
      </c>
      <c r="D298" s="43">
        <v>4711592</v>
      </c>
      <c r="E298" s="46">
        <v>4711592</v>
      </c>
      <c r="F298" s="46">
        <v>3871308</v>
      </c>
      <c r="G298" s="46">
        <f t="shared" si="10"/>
        <v>840284</v>
      </c>
    </row>
    <row r="299" spans="1:7" s="5" customFormat="1" ht="15" customHeight="1" x14ac:dyDescent="0.3">
      <c r="A299" s="1"/>
      <c r="B299" s="11" t="s">
        <v>20</v>
      </c>
      <c r="C299" s="12" t="s">
        <v>21</v>
      </c>
      <c r="D299" s="43">
        <v>770848</v>
      </c>
      <c r="E299" s="46">
        <v>1570848</v>
      </c>
      <c r="F299" s="46">
        <v>1570848</v>
      </c>
      <c r="G299" s="46">
        <f t="shared" si="10"/>
        <v>0</v>
      </c>
    </row>
    <row r="300" spans="1:7" s="5" customFormat="1" ht="15" customHeight="1" x14ac:dyDescent="0.3">
      <c r="A300" s="1"/>
      <c r="B300" s="11" t="s">
        <v>159</v>
      </c>
      <c r="C300" s="12" t="s">
        <v>160</v>
      </c>
      <c r="D300" s="43">
        <v>200000</v>
      </c>
      <c r="E300" s="46">
        <v>200000</v>
      </c>
      <c r="F300" s="46">
        <v>0</v>
      </c>
      <c r="G300" s="46">
        <f t="shared" si="10"/>
        <v>200000</v>
      </c>
    </row>
    <row r="301" spans="1:7" s="5" customFormat="1" ht="15" customHeight="1" x14ac:dyDescent="0.3">
      <c r="A301" s="1"/>
      <c r="B301" s="11" t="s">
        <v>22</v>
      </c>
      <c r="C301" s="12" t="s">
        <v>23</v>
      </c>
      <c r="D301" s="43">
        <v>459190</v>
      </c>
      <c r="E301" s="46">
        <v>709190</v>
      </c>
      <c r="F301" s="46">
        <v>709190</v>
      </c>
      <c r="G301" s="46">
        <f t="shared" si="10"/>
        <v>0</v>
      </c>
    </row>
    <row r="302" spans="1:7" s="5" customFormat="1" ht="15" customHeight="1" x14ac:dyDescent="0.3">
      <c r="A302" s="1"/>
      <c r="B302" s="11" t="s">
        <v>26</v>
      </c>
      <c r="C302" s="12" t="s">
        <v>27</v>
      </c>
      <c r="D302" s="43">
        <v>117500</v>
      </c>
      <c r="E302" s="46">
        <v>117500</v>
      </c>
      <c r="F302" s="46">
        <v>106917</v>
      </c>
      <c r="G302" s="46">
        <f t="shared" si="10"/>
        <v>10583</v>
      </c>
    </row>
    <row r="303" spans="1:7" s="5" customFormat="1" ht="15" customHeight="1" x14ac:dyDescent="0.3">
      <c r="A303" s="1"/>
      <c r="B303" s="11" t="s">
        <v>28</v>
      </c>
      <c r="C303" s="12" t="s">
        <v>140</v>
      </c>
      <c r="D303" s="43">
        <v>18330</v>
      </c>
      <c r="E303" s="46">
        <v>258330</v>
      </c>
      <c r="F303" s="46">
        <v>258330</v>
      </c>
      <c r="G303" s="46">
        <f t="shared" si="10"/>
        <v>0</v>
      </c>
    </row>
    <row r="304" spans="1:7" s="5" customFormat="1" ht="15" customHeight="1" x14ac:dyDescent="0.3">
      <c r="A304" s="1"/>
      <c r="B304" s="11" t="s">
        <v>30</v>
      </c>
      <c r="C304" s="12" t="s">
        <v>31</v>
      </c>
      <c r="D304" s="43">
        <v>1886000</v>
      </c>
      <c r="E304" s="46">
        <v>1056000</v>
      </c>
      <c r="F304" s="46">
        <v>1031387</v>
      </c>
      <c r="G304" s="46">
        <f t="shared" si="10"/>
        <v>24613</v>
      </c>
    </row>
    <row r="305" spans="1:7" s="5" customFormat="1" ht="15" customHeight="1" x14ac:dyDescent="0.3">
      <c r="A305" s="1"/>
      <c r="B305" s="11" t="s">
        <v>32</v>
      </c>
      <c r="C305" s="12" t="s">
        <v>127</v>
      </c>
      <c r="D305" s="43">
        <v>523110</v>
      </c>
      <c r="E305" s="46">
        <v>523110</v>
      </c>
      <c r="F305" s="46">
        <v>523110</v>
      </c>
      <c r="G305" s="46">
        <f t="shared" si="10"/>
        <v>0</v>
      </c>
    </row>
    <row r="306" spans="1:7" s="5" customFormat="1" ht="15" customHeight="1" x14ac:dyDescent="0.3">
      <c r="A306" s="1"/>
      <c r="B306" s="11" t="s">
        <v>34</v>
      </c>
      <c r="C306" s="12" t="s">
        <v>35</v>
      </c>
      <c r="D306" s="43">
        <v>117500</v>
      </c>
      <c r="E306" s="46">
        <v>317500</v>
      </c>
      <c r="F306" s="46">
        <v>317500</v>
      </c>
      <c r="G306" s="46">
        <f t="shared" si="10"/>
        <v>0</v>
      </c>
    </row>
    <row r="307" spans="1:7" s="5" customFormat="1" ht="15" customHeight="1" x14ac:dyDescent="0.3">
      <c r="A307" s="1"/>
      <c r="B307" s="11" t="s">
        <v>36</v>
      </c>
      <c r="C307" s="12" t="s">
        <v>128</v>
      </c>
      <c r="D307" s="43">
        <v>296643</v>
      </c>
      <c r="E307" s="46">
        <v>836643</v>
      </c>
      <c r="F307" s="46">
        <v>836643</v>
      </c>
      <c r="G307" s="46">
        <f t="shared" si="10"/>
        <v>0</v>
      </c>
    </row>
    <row r="308" spans="1:7" s="5" customFormat="1" ht="15" hidden="1" customHeight="1" x14ac:dyDescent="0.3">
      <c r="A308" s="1"/>
      <c r="B308" s="11" t="s">
        <v>38</v>
      </c>
      <c r="C308" s="12" t="s">
        <v>39</v>
      </c>
      <c r="D308" s="43">
        <v>176250</v>
      </c>
      <c r="E308" s="46">
        <v>0</v>
      </c>
      <c r="F308" s="46">
        <v>0</v>
      </c>
      <c r="G308" s="46">
        <f t="shared" si="10"/>
        <v>0</v>
      </c>
    </row>
    <row r="309" spans="1:7" s="5" customFormat="1" ht="15" customHeight="1" x14ac:dyDescent="0.3">
      <c r="A309" s="1"/>
      <c r="B309" s="11" t="s">
        <v>40</v>
      </c>
      <c r="C309" s="12" t="s">
        <v>41</v>
      </c>
      <c r="D309" s="43">
        <v>1342000</v>
      </c>
      <c r="E309" s="46">
        <v>2222000</v>
      </c>
      <c r="F309" s="46">
        <v>2222000</v>
      </c>
      <c r="G309" s="46">
        <f t="shared" si="10"/>
        <v>0</v>
      </c>
    </row>
    <row r="310" spans="1:7" s="5" customFormat="1" ht="15" customHeight="1" x14ac:dyDescent="0.3">
      <c r="A310" s="1"/>
      <c r="B310" s="11" t="s">
        <v>42</v>
      </c>
      <c r="C310" s="12" t="s">
        <v>43</v>
      </c>
      <c r="D310" s="43">
        <v>601533</v>
      </c>
      <c r="E310" s="46">
        <v>1901533</v>
      </c>
      <c r="F310" s="46">
        <v>1683348</v>
      </c>
      <c r="G310" s="46">
        <f t="shared" si="10"/>
        <v>218185</v>
      </c>
    </row>
    <row r="311" spans="1:7" s="5" customFormat="1" ht="15" customHeight="1" x14ac:dyDescent="0.3">
      <c r="A311" s="1"/>
      <c r="B311" s="11" t="s">
        <v>44</v>
      </c>
      <c r="C311" s="12" t="s">
        <v>45</v>
      </c>
      <c r="D311" s="43">
        <v>123059</v>
      </c>
      <c r="E311" s="46">
        <v>223059</v>
      </c>
      <c r="F311" s="46">
        <v>217063</v>
      </c>
      <c r="G311" s="46">
        <f t="shared" si="10"/>
        <v>5996</v>
      </c>
    </row>
    <row r="312" spans="1:7" s="5" customFormat="1" ht="15" customHeight="1" x14ac:dyDescent="0.3">
      <c r="A312" s="1"/>
      <c r="B312" s="11" t="s">
        <v>46</v>
      </c>
      <c r="C312" s="12" t="s">
        <v>47</v>
      </c>
      <c r="D312" s="43">
        <v>751</v>
      </c>
      <c r="E312" s="46">
        <v>751</v>
      </c>
      <c r="F312" s="46">
        <v>751</v>
      </c>
      <c r="G312" s="46">
        <f t="shared" si="10"/>
        <v>0</v>
      </c>
    </row>
    <row r="313" spans="1:7" s="5" customFormat="1" ht="15" customHeight="1" x14ac:dyDescent="0.3">
      <c r="A313" s="1"/>
      <c r="B313" s="11" t="s">
        <v>48</v>
      </c>
      <c r="C313" s="12" t="s">
        <v>49</v>
      </c>
      <c r="D313" s="43">
        <v>1743822</v>
      </c>
      <c r="E313" s="46">
        <v>1743822</v>
      </c>
      <c r="F313" s="46">
        <v>122562</v>
      </c>
      <c r="G313" s="46">
        <f t="shared" si="10"/>
        <v>1621260</v>
      </c>
    </row>
    <row r="314" spans="1:7" s="5" customFormat="1" ht="15" customHeight="1" x14ac:dyDescent="0.3">
      <c r="A314" s="1"/>
      <c r="B314" s="11" t="s">
        <v>50</v>
      </c>
      <c r="C314" s="12" t="s">
        <v>51</v>
      </c>
      <c r="D314" s="43">
        <v>2812</v>
      </c>
      <c r="E314" s="46">
        <v>72812</v>
      </c>
      <c r="F314" s="46">
        <v>56624</v>
      </c>
      <c r="G314" s="46">
        <f t="shared" si="10"/>
        <v>16188</v>
      </c>
    </row>
    <row r="315" spans="1:7" s="5" customFormat="1" ht="15" customHeight="1" x14ac:dyDescent="0.3">
      <c r="A315" s="1"/>
      <c r="B315" s="11" t="s">
        <v>129</v>
      </c>
      <c r="C315" s="12" t="s">
        <v>130</v>
      </c>
      <c r="D315" s="43">
        <v>1277023</v>
      </c>
      <c r="E315" s="46">
        <v>1682023</v>
      </c>
      <c r="F315" s="46">
        <v>1247300</v>
      </c>
      <c r="G315" s="46">
        <f t="shared" si="10"/>
        <v>434723</v>
      </c>
    </row>
    <row r="316" spans="1:7" s="5" customFormat="1" ht="15" customHeight="1" x14ac:dyDescent="0.3">
      <c r="A316" s="1"/>
      <c r="B316" s="11" t="s">
        <v>52</v>
      </c>
      <c r="C316" s="12" t="s">
        <v>53</v>
      </c>
      <c r="D316" s="43">
        <v>2233803</v>
      </c>
      <c r="E316" s="46">
        <v>2233803</v>
      </c>
      <c r="F316" s="46">
        <v>1402699</v>
      </c>
      <c r="G316" s="46">
        <f t="shared" si="10"/>
        <v>831104</v>
      </c>
    </row>
    <row r="317" spans="1:7" s="5" customFormat="1" ht="15" customHeight="1" x14ac:dyDescent="0.3">
      <c r="A317" s="1"/>
      <c r="B317" s="11" t="s">
        <v>54</v>
      </c>
      <c r="C317" s="12" t="s">
        <v>55</v>
      </c>
      <c r="D317" s="43">
        <v>3713851</v>
      </c>
      <c r="E317" s="46">
        <v>3713851</v>
      </c>
      <c r="F317" s="46">
        <v>2040718</v>
      </c>
      <c r="G317" s="46">
        <f t="shared" si="10"/>
        <v>1673133</v>
      </c>
    </row>
    <row r="318" spans="1:7" s="5" customFormat="1" ht="15" customHeight="1" x14ac:dyDescent="0.3">
      <c r="A318" s="1"/>
      <c r="B318" s="11" t="s">
        <v>58</v>
      </c>
      <c r="C318" s="12" t="s">
        <v>59</v>
      </c>
      <c r="D318" s="43">
        <v>12207632</v>
      </c>
      <c r="E318" s="46">
        <v>10107632</v>
      </c>
      <c r="F318" s="46">
        <v>10107632</v>
      </c>
      <c r="G318" s="46">
        <f t="shared" si="10"/>
        <v>0</v>
      </c>
    </row>
    <row r="319" spans="1:7" s="5" customFormat="1" ht="15" customHeight="1" x14ac:dyDescent="0.3">
      <c r="A319" s="1"/>
      <c r="B319" s="11" t="s">
        <v>198</v>
      </c>
      <c r="C319" s="12" t="s">
        <v>208</v>
      </c>
      <c r="D319" s="43">
        <v>0</v>
      </c>
      <c r="E319" s="46">
        <v>700000</v>
      </c>
      <c r="F319" s="46">
        <v>531643</v>
      </c>
      <c r="G319" s="46">
        <f t="shared" si="10"/>
        <v>168357</v>
      </c>
    </row>
    <row r="320" spans="1:7" s="5" customFormat="1" ht="15" customHeight="1" x14ac:dyDescent="0.3">
      <c r="A320" s="1"/>
      <c r="B320" s="11" t="s">
        <v>60</v>
      </c>
      <c r="C320" s="12" t="s">
        <v>132</v>
      </c>
      <c r="D320" s="43">
        <v>1355768</v>
      </c>
      <c r="E320" s="46">
        <v>2055768</v>
      </c>
      <c r="F320" s="46">
        <v>2055768</v>
      </c>
      <c r="G320" s="46">
        <f t="shared" si="10"/>
        <v>0</v>
      </c>
    </row>
    <row r="321" spans="1:7" s="5" customFormat="1" ht="15" customHeight="1" x14ac:dyDescent="0.3">
      <c r="A321" s="1"/>
      <c r="B321" s="11" t="s">
        <v>62</v>
      </c>
      <c r="C321" s="12" t="s">
        <v>133</v>
      </c>
      <c r="D321" s="43">
        <v>16210214</v>
      </c>
      <c r="E321" s="46">
        <v>16210214</v>
      </c>
      <c r="F321" s="46">
        <v>11381044</v>
      </c>
      <c r="G321" s="46">
        <f t="shared" si="10"/>
        <v>4829170</v>
      </c>
    </row>
    <row r="322" spans="1:7" s="5" customFormat="1" ht="15" customHeight="1" x14ac:dyDescent="0.3">
      <c r="A322" s="1"/>
      <c r="B322" s="11" t="s">
        <v>64</v>
      </c>
      <c r="C322" s="12" t="s">
        <v>57</v>
      </c>
      <c r="D322" s="43">
        <v>1547647</v>
      </c>
      <c r="E322" s="46">
        <v>1547647</v>
      </c>
      <c r="F322" s="46">
        <v>491146</v>
      </c>
      <c r="G322" s="46">
        <f t="shared" si="10"/>
        <v>1056501</v>
      </c>
    </row>
    <row r="323" spans="1:7" s="5" customFormat="1" ht="15" customHeight="1" x14ac:dyDescent="0.3">
      <c r="A323" s="1"/>
      <c r="B323" s="11" t="s">
        <v>66</v>
      </c>
      <c r="C323" s="12" t="s">
        <v>161</v>
      </c>
      <c r="D323" s="43">
        <v>418593</v>
      </c>
      <c r="E323" s="46">
        <v>418593</v>
      </c>
      <c r="F323" s="46">
        <v>418593</v>
      </c>
      <c r="G323" s="46">
        <f t="shared" si="10"/>
        <v>0</v>
      </c>
    </row>
    <row r="324" spans="1:7" s="5" customFormat="1" ht="15" customHeight="1" x14ac:dyDescent="0.3">
      <c r="A324" s="1"/>
      <c r="B324" s="11" t="s">
        <v>67</v>
      </c>
      <c r="C324" s="12" t="s">
        <v>144</v>
      </c>
      <c r="D324" s="43">
        <v>1127994</v>
      </c>
      <c r="E324" s="46">
        <v>1127994</v>
      </c>
      <c r="F324" s="46">
        <v>992467</v>
      </c>
      <c r="G324" s="46">
        <f t="shared" si="10"/>
        <v>135527</v>
      </c>
    </row>
    <row r="325" spans="1:7" s="5" customFormat="1" ht="15" customHeight="1" x14ac:dyDescent="0.3">
      <c r="A325" s="1"/>
      <c r="B325" s="11" t="s">
        <v>69</v>
      </c>
      <c r="C325" s="12" t="s">
        <v>70</v>
      </c>
      <c r="D325" s="43">
        <v>1240275</v>
      </c>
      <c r="E325" s="46">
        <v>2490275</v>
      </c>
      <c r="F325" s="46">
        <v>2464633</v>
      </c>
      <c r="G325" s="46">
        <f t="shared" si="10"/>
        <v>25642</v>
      </c>
    </row>
    <row r="326" spans="1:7" s="5" customFormat="1" ht="15" customHeight="1" x14ac:dyDescent="0.3">
      <c r="A326" s="1"/>
      <c r="B326" s="11" t="s">
        <v>71</v>
      </c>
      <c r="C326" s="12" t="s">
        <v>162</v>
      </c>
      <c r="D326" s="43">
        <v>908889</v>
      </c>
      <c r="E326" s="46">
        <v>2158889</v>
      </c>
      <c r="F326" s="46">
        <v>2158889</v>
      </c>
      <c r="G326" s="46">
        <f t="shared" si="10"/>
        <v>0</v>
      </c>
    </row>
    <row r="327" spans="1:7" s="5" customFormat="1" ht="15" customHeight="1" x14ac:dyDescent="0.3">
      <c r="A327" s="1"/>
      <c r="B327" s="11" t="s">
        <v>72</v>
      </c>
      <c r="C327" s="12" t="s">
        <v>163</v>
      </c>
      <c r="D327" s="43">
        <v>1929855</v>
      </c>
      <c r="E327" s="46">
        <v>1929855</v>
      </c>
      <c r="F327" s="46">
        <v>212576</v>
      </c>
      <c r="G327" s="46">
        <f t="shared" si="10"/>
        <v>1717279</v>
      </c>
    </row>
    <row r="328" spans="1:7" s="5" customFormat="1" ht="15" customHeight="1" x14ac:dyDescent="0.3">
      <c r="A328" s="1"/>
      <c r="B328" s="11" t="s">
        <v>164</v>
      </c>
      <c r="C328" s="12" t="s">
        <v>165</v>
      </c>
      <c r="D328" s="43">
        <v>1817274</v>
      </c>
      <c r="E328" s="46">
        <v>1817274</v>
      </c>
      <c r="F328" s="46">
        <v>1817274</v>
      </c>
      <c r="G328" s="46">
        <f t="shared" si="10"/>
        <v>0</v>
      </c>
    </row>
    <row r="329" spans="1:7" s="5" customFormat="1" ht="15" customHeight="1" x14ac:dyDescent="0.3">
      <c r="A329" s="1"/>
      <c r="B329" s="11" t="s">
        <v>74</v>
      </c>
      <c r="C329" s="12" t="s">
        <v>41</v>
      </c>
      <c r="D329" s="43">
        <v>3630565</v>
      </c>
      <c r="E329" s="46">
        <v>8630565</v>
      </c>
      <c r="F329" s="46">
        <v>8630565</v>
      </c>
      <c r="G329" s="46">
        <f t="shared" si="10"/>
        <v>0</v>
      </c>
    </row>
    <row r="330" spans="1:7" s="5" customFormat="1" ht="15" customHeight="1" x14ac:dyDescent="0.3">
      <c r="A330" s="1"/>
      <c r="B330" s="11" t="s">
        <v>75</v>
      </c>
      <c r="C330" s="12" t="s">
        <v>76</v>
      </c>
      <c r="D330" s="43">
        <v>0</v>
      </c>
      <c r="E330" s="46">
        <v>80000</v>
      </c>
      <c r="F330" s="46">
        <v>70600</v>
      </c>
      <c r="G330" s="46">
        <f t="shared" si="10"/>
        <v>9400</v>
      </c>
    </row>
    <row r="331" spans="1:7" s="5" customFormat="1" ht="15" customHeight="1" x14ac:dyDescent="0.3">
      <c r="A331" s="1"/>
      <c r="B331" s="11" t="s">
        <v>77</v>
      </c>
      <c r="C331" s="12" t="s">
        <v>78</v>
      </c>
      <c r="D331" s="43">
        <v>1532175</v>
      </c>
      <c r="E331" s="46">
        <v>6532175</v>
      </c>
      <c r="F331" s="46">
        <v>5699307</v>
      </c>
      <c r="G331" s="46">
        <f t="shared" si="10"/>
        <v>832868</v>
      </c>
    </row>
    <row r="332" spans="1:7" s="5" customFormat="1" ht="15" customHeight="1" x14ac:dyDescent="0.3">
      <c r="A332" s="1"/>
      <c r="B332" s="11" t="s">
        <v>79</v>
      </c>
      <c r="C332" s="12" t="s">
        <v>80</v>
      </c>
      <c r="D332" s="43">
        <v>1503564</v>
      </c>
      <c r="E332" s="46">
        <v>1503564</v>
      </c>
      <c r="F332" s="46">
        <v>1503564</v>
      </c>
      <c r="G332" s="46">
        <f t="shared" si="10"/>
        <v>0</v>
      </c>
    </row>
    <row r="333" spans="1:7" s="5" customFormat="1" ht="15" customHeight="1" x14ac:dyDescent="0.3">
      <c r="A333" s="1"/>
      <c r="B333" s="11" t="s">
        <v>81</v>
      </c>
      <c r="C333" s="12" t="s">
        <v>136</v>
      </c>
      <c r="D333" s="43">
        <v>2356779</v>
      </c>
      <c r="E333" s="46">
        <v>2656779</v>
      </c>
      <c r="F333" s="46">
        <v>2656779</v>
      </c>
      <c r="G333" s="46">
        <f t="shared" si="10"/>
        <v>0</v>
      </c>
    </row>
    <row r="334" spans="1:7" s="5" customFormat="1" ht="15" customHeight="1" x14ac:dyDescent="0.3">
      <c r="A334" s="1"/>
      <c r="B334" s="11" t="s">
        <v>83</v>
      </c>
      <c r="C334" s="12" t="s">
        <v>84</v>
      </c>
      <c r="D334" s="43">
        <v>10174129</v>
      </c>
      <c r="E334" s="46">
        <v>3004129</v>
      </c>
      <c r="F334" s="46">
        <v>264437</v>
      </c>
      <c r="G334" s="46">
        <f t="shared" si="10"/>
        <v>2739692</v>
      </c>
    </row>
    <row r="335" spans="1:7" s="5" customFormat="1" ht="15" customHeight="1" x14ac:dyDescent="0.3">
      <c r="A335" s="1"/>
      <c r="B335" s="11" t="s">
        <v>85</v>
      </c>
      <c r="C335" s="12" t="s">
        <v>86</v>
      </c>
      <c r="D335" s="43">
        <v>4269501</v>
      </c>
      <c r="E335" s="46">
        <v>4269501</v>
      </c>
      <c r="F335" s="46">
        <v>3918227</v>
      </c>
      <c r="G335" s="46">
        <f t="shared" si="10"/>
        <v>351274</v>
      </c>
    </row>
    <row r="336" spans="1:7" s="5" customFormat="1" ht="15" customHeight="1" x14ac:dyDescent="0.3">
      <c r="A336" s="1"/>
      <c r="B336" s="11" t="s">
        <v>87</v>
      </c>
      <c r="C336" s="12" t="s">
        <v>57</v>
      </c>
      <c r="D336" s="43">
        <v>201868</v>
      </c>
      <c r="E336" s="46">
        <v>1201868</v>
      </c>
      <c r="F336" s="46">
        <v>1201868</v>
      </c>
      <c r="G336" s="46">
        <f t="shared" si="10"/>
        <v>0</v>
      </c>
    </row>
    <row r="337" spans="1:7" s="5" customFormat="1" ht="15" customHeight="1" x14ac:dyDescent="0.3">
      <c r="A337" s="1"/>
      <c r="B337" s="11" t="s">
        <v>88</v>
      </c>
      <c r="C337" s="12" t="s">
        <v>89</v>
      </c>
      <c r="D337" s="43">
        <v>865027</v>
      </c>
      <c r="E337" s="46">
        <v>865027</v>
      </c>
      <c r="F337" s="46">
        <v>559040</v>
      </c>
      <c r="G337" s="46">
        <f t="shared" si="10"/>
        <v>305987</v>
      </c>
    </row>
    <row r="338" spans="1:7" s="5" customFormat="1" ht="15" customHeight="1" x14ac:dyDescent="0.3">
      <c r="A338" s="1"/>
      <c r="B338" s="11" t="s">
        <v>90</v>
      </c>
      <c r="C338" s="12" t="s">
        <v>91</v>
      </c>
      <c r="D338" s="43">
        <v>40374</v>
      </c>
      <c r="E338" s="46">
        <v>90374</v>
      </c>
      <c r="F338" s="46">
        <v>90374</v>
      </c>
      <c r="G338" s="46">
        <f t="shared" si="10"/>
        <v>0</v>
      </c>
    </row>
    <row r="339" spans="1:7" s="5" customFormat="1" ht="15" customHeight="1" x14ac:dyDescent="0.3">
      <c r="A339" s="1"/>
      <c r="B339" s="11" t="s">
        <v>92</v>
      </c>
      <c r="C339" s="12" t="s">
        <v>166</v>
      </c>
      <c r="D339" s="43">
        <v>80747</v>
      </c>
      <c r="E339" s="46">
        <v>80747</v>
      </c>
      <c r="F339" s="46">
        <v>80747</v>
      </c>
      <c r="G339" s="46">
        <f t="shared" si="10"/>
        <v>0</v>
      </c>
    </row>
    <row r="340" spans="1:7" s="5" customFormat="1" ht="15" customHeight="1" x14ac:dyDescent="0.3">
      <c r="A340" s="1"/>
      <c r="B340" s="11" t="s">
        <v>94</v>
      </c>
      <c r="C340" s="12" t="s">
        <v>95</v>
      </c>
      <c r="D340" s="43">
        <v>1700533</v>
      </c>
      <c r="E340" s="46">
        <v>1700533</v>
      </c>
      <c r="F340" s="46">
        <v>945995</v>
      </c>
      <c r="G340" s="46">
        <f t="shared" si="10"/>
        <v>754538</v>
      </c>
    </row>
    <row r="341" spans="1:7" s="5" customFormat="1" ht="15" customHeight="1" x14ac:dyDescent="0.3">
      <c r="A341" s="1"/>
      <c r="B341" s="11" t="s">
        <v>199</v>
      </c>
      <c r="C341" s="12" t="s">
        <v>41</v>
      </c>
      <c r="D341" s="43">
        <v>0</v>
      </c>
      <c r="E341" s="46">
        <v>400000</v>
      </c>
      <c r="F341" s="46">
        <v>371180</v>
      </c>
      <c r="G341" s="46">
        <f t="shared" si="10"/>
        <v>28820</v>
      </c>
    </row>
    <row r="342" spans="1:7" s="5" customFormat="1" ht="15" customHeight="1" x14ac:dyDescent="0.3">
      <c r="A342" s="1"/>
      <c r="B342" s="11" t="s">
        <v>96</v>
      </c>
      <c r="C342" s="12" t="s">
        <v>97</v>
      </c>
      <c r="D342" s="43">
        <v>738836</v>
      </c>
      <c r="E342" s="46">
        <v>2588836</v>
      </c>
      <c r="F342" s="46">
        <v>2433976</v>
      </c>
      <c r="G342" s="46">
        <f t="shared" si="10"/>
        <v>154860</v>
      </c>
    </row>
    <row r="343" spans="1:7" s="5" customFormat="1" ht="15" customHeight="1" x14ac:dyDescent="0.3">
      <c r="A343" s="1"/>
      <c r="B343" s="11" t="s">
        <v>98</v>
      </c>
      <c r="C343" s="12" t="s">
        <v>148</v>
      </c>
      <c r="D343" s="43">
        <v>204158</v>
      </c>
      <c r="E343" s="46">
        <v>204158</v>
      </c>
      <c r="F343" s="46">
        <v>165282</v>
      </c>
      <c r="G343" s="46">
        <f t="shared" si="10"/>
        <v>38876</v>
      </c>
    </row>
    <row r="344" spans="1:7" s="5" customFormat="1" ht="15" customHeight="1" x14ac:dyDescent="0.3">
      <c r="A344" s="1"/>
      <c r="B344" s="11" t="s">
        <v>102</v>
      </c>
      <c r="C344" s="12" t="s">
        <v>57</v>
      </c>
      <c r="D344" s="43">
        <v>0</v>
      </c>
      <c r="E344" s="46">
        <v>150000</v>
      </c>
      <c r="F344" s="46">
        <v>102548</v>
      </c>
      <c r="G344" s="46">
        <f t="shared" si="10"/>
        <v>47452</v>
      </c>
    </row>
    <row r="345" spans="1:7" s="5" customFormat="1" ht="15" customHeight="1" x14ac:dyDescent="0.3">
      <c r="A345" s="1"/>
      <c r="B345" s="11" t="s">
        <v>103</v>
      </c>
      <c r="C345" s="12" t="s">
        <v>104</v>
      </c>
      <c r="D345" s="43">
        <v>1667429</v>
      </c>
      <c r="E345" s="46">
        <v>1667429</v>
      </c>
      <c r="F345" s="46">
        <v>194494</v>
      </c>
      <c r="G345" s="46">
        <f t="shared" si="10"/>
        <v>1472935</v>
      </c>
    </row>
    <row r="346" spans="1:7" s="5" customFormat="1" ht="15" customHeight="1" x14ac:dyDescent="0.3">
      <c r="A346" s="1"/>
      <c r="B346" s="11" t="s">
        <v>105</v>
      </c>
      <c r="C346" s="12" t="s">
        <v>106</v>
      </c>
      <c r="D346" s="43">
        <v>48755</v>
      </c>
      <c r="E346" s="46">
        <v>48755</v>
      </c>
      <c r="F346" s="46">
        <v>4950</v>
      </c>
      <c r="G346" s="46">
        <f t="shared" si="10"/>
        <v>43805</v>
      </c>
    </row>
    <row r="347" spans="1:7" s="5" customFormat="1" ht="15" customHeight="1" x14ac:dyDescent="0.3">
      <c r="A347" s="1"/>
      <c r="B347" s="11" t="s">
        <v>107</v>
      </c>
      <c r="C347" s="12" t="s">
        <v>137</v>
      </c>
      <c r="D347" s="43">
        <v>206235</v>
      </c>
      <c r="E347" s="46">
        <v>206235</v>
      </c>
      <c r="F347" s="46">
        <v>18915</v>
      </c>
      <c r="G347" s="46">
        <f t="shared" si="10"/>
        <v>187320</v>
      </c>
    </row>
    <row r="348" spans="1:7" s="5" customFormat="1" ht="15" customHeight="1" x14ac:dyDescent="0.3">
      <c r="A348" s="1"/>
      <c r="B348" s="11" t="s">
        <v>109</v>
      </c>
      <c r="C348" s="12" t="s">
        <v>110</v>
      </c>
      <c r="D348" s="43">
        <v>12163604</v>
      </c>
      <c r="E348" s="46">
        <v>14163604</v>
      </c>
      <c r="F348" s="46">
        <v>14163604</v>
      </c>
      <c r="G348" s="46">
        <f t="shared" si="10"/>
        <v>0</v>
      </c>
    </row>
    <row r="349" spans="1:7" s="5" customFormat="1" ht="15" customHeight="1" x14ac:dyDescent="0.3">
      <c r="A349" s="1"/>
      <c r="B349" s="11" t="s">
        <v>111</v>
      </c>
      <c r="C349" s="12" t="s">
        <v>112</v>
      </c>
      <c r="D349" s="43">
        <v>834202</v>
      </c>
      <c r="E349" s="46">
        <v>2834202</v>
      </c>
      <c r="F349" s="46">
        <v>2538272</v>
      </c>
      <c r="G349" s="46">
        <f t="shared" si="10"/>
        <v>295930</v>
      </c>
    </row>
    <row r="350" spans="1:7" s="5" customFormat="1" ht="15" customHeight="1" x14ac:dyDescent="0.3">
      <c r="A350" s="1"/>
      <c r="B350" s="11" t="s">
        <v>113</v>
      </c>
      <c r="C350" s="12" t="s">
        <v>114</v>
      </c>
      <c r="D350" s="43">
        <v>2509188</v>
      </c>
      <c r="E350" s="46">
        <v>2509188</v>
      </c>
      <c r="F350" s="46">
        <v>1803897</v>
      </c>
      <c r="G350" s="46">
        <f t="shared" si="10"/>
        <v>705291</v>
      </c>
    </row>
    <row r="351" spans="1:7" s="5" customFormat="1" ht="15" customHeight="1" x14ac:dyDescent="0.3">
      <c r="A351" s="1"/>
      <c r="B351" s="11" t="s">
        <v>115</v>
      </c>
      <c r="C351" s="12" t="s">
        <v>116</v>
      </c>
      <c r="D351" s="43">
        <v>5119299</v>
      </c>
      <c r="E351" s="46">
        <v>5119299</v>
      </c>
      <c r="F351" s="46">
        <v>4064076</v>
      </c>
      <c r="G351" s="46">
        <f t="shared" si="10"/>
        <v>1055223</v>
      </c>
    </row>
    <row r="352" spans="1:7" s="5" customFormat="1" ht="15" customHeight="1" x14ac:dyDescent="0.3">
      <c r="A352" s="1"/>
      <c r="B352" s="11" t="s">
        <v>117</v>
      </c>
      <c r="C352" s="12" t="s">
        <v>138</v>
      </c>
      <c r="D352" s="43">
        <v>8058805</v>
      </c>
      <c r="E352" s="46">
        <v>14558805</v>
      </c>
      <c r="F352" s="46">
        <v>13894879</v>
      </c>
      <c r="G352" s="46">
        <f t="shared" si="10"/>
        <v>663926</v>
      </c>
    </row>
    <row r="353" spans="1:10" s="5" customFormat="1" ht="15" customHeight="1" x14ac:dyDescent="0.3">
      <c r="A353" s="1"/>
      <c r="B353" s="15" t="s">
        <v>171</v>
      </c>
      <c r="C353" s="16"/>
      <c r="D353" s="47">
        <f>SUM(D294:D352)</f>
        <v>514947074</v>
      </c>
      <c r="E353" s="47">
        <f t="shared" ref="E353:G353" si="11">SUM(E294:E352)</f>
        <v>620559213</v>
      </c>
      <c r="F353" s="47">
        <f t="shared" si="11"/>
        <v>458222084</v>
      </c>
      <c r="G353" s="47">
        <f t="shared" si="11"/>
        <v>162337129</v>
      </c>
    </row>
    <row r="354" spans="1:10" s="5" customFormat="1" ht="15" customHeight="1" x14ac:dyDescent="0.25">
      <c r="A354" s="1"/>
      <c r="B354" s="1"/>
      <c r="C354" s="22"/>
      <c r="D354" s="45"/>
      <c r="E354" s="23"/>
      <c r="F354" s="23"/>
      <c r="G354" s="23"/>
    </row>
    <row r="355" spans="1:10" s="5" customFormat="1" ht="15" customHeight="1" x14ac:dyDescent="0.25">
      <c r="A355" s="1"/>
      <c r="B355" s="1"/>
      <c r="C355" s="22"/>
      <c r="D355" s="45"/>
      <c r="E355" s="23"/>
      <c r="F355" s="23"/>
      <c r="G355" s="23"/>
    </row>
    <row r="356" spans="1:10" s="5" customFormat="1" ht="15" customHeight="1" thickBot="1" x14ac:dyDescent="0.3">
      <c r="A356" s="1"/>
      <c r="B356" s="1"/>
      <c r="C356" s="22"/>
      <c r="D356" s="45"/>
      <c r="E356" s="23"/>
      <c r="F356" s="23"/>
      <c r="G356" s="23"/>
    </row>
    <row r="357" spans="1:10" s="5" customFormat="1" ht="25.5" customHeight="1" thickBot="1" x14ac:dyDescent="0.3">
      <c r="A357" s="1"/>
      <c r="B357" s="24" t="s">
        <v>177</v>
      </c>
      <c r="C357" s="25"/>
      <c r="D357" s="26">
        <f>+D353+D288+D238+D188+D139+D78</f>
        <v>2194851306</v>
      </c>
      <c r="E357" s="26">
        <f>+E353+E288+E238+E188+E139+E78</f>
        <v>2573783132</v>
      </c>
      <c r="F357" s="26">
        <f>+F353+F288+F238+F188+F139+F78</f>
        <v>1768475828</v>
      </c>
      <c r="G357" s="27">
        <f>+G353+G288+G238+G188+G139+G78</f>
        <v>805307304</v>
      </c>
    </row>
    <row r="358" spans="1:10" s="5" customFormat="1" ht="15" customHeight="1" x14ac:dyDescent="0.25">
      <c r="A358" s="1"/>
      <c r="B358" s="1"/>
      <c r="C358" s="22"/>
      <c r="D358" s="45"/>
      <c r="E358" s="23"/>
      <c r="F358" s="23"/>
      <c r="G358" s="23"/>
    </row>
    <row r="359" spans="1:10" s="5" customFormat="1" ht="15" customHeight="1" x14ac:dyDescent="0.25">
      <c r="A359" s="1"/>
      <c r="B359" s="1"/>
      <c r="C359" s="22"/>
      <c r="D359" s="45"/>
      <c r="E359" s="23"/>
      <c r="F359" s="23"/>
      <c r="G359" s="23"/>
    </row>
    <row r="360" spans="1:10" s="5" customFormat="1" ht="15" customHeight="1" x14ac:dyDescent="0.25">
      <c r="A360" s="1"/>
      <c r="B360" s="28" t="s">
        <v>170</v>
      </c>
      <c r="C360" s="22"/>
      <c r="D360" s="45"/>
      <c r="E360" s="23"/>
      <c r="F360" s="23"/>
      <c r="G360" s="23"/>
    </row>
    <row r="361" spans="1:10" s="5" customFormat="1" ht="15" customHeight="1" x14ac:dyDescent="0.25">
      <c r="A361" s="1"/>
      <c r="B361" s="28" t="s">
        <v>185</v>
      </c>
      <c r="C361" s="22"/>
      <c r="D361" s="45"/>
      <c r="E361" s="23"/>
      <c r="F361" s="23"/>
      <c r="G361" s="23"/>
    </row>
    <row r="362" spans="1:10" s="5" customFormat="1" ht="30" x14ac:dyDescent="0.25">
      <c r="A362" s="1"/>
      <c r="B362" s="2" t="s">
        <v>0</v>
      </c>
      <c r="C362" s="3" t="s">
        <v>1</v>
      </c>
      <c r="D362" s="42" t="str">
        <f>+$D$13</f>
        <v>Credito Original</v>
      </c>
      <c r="E362" s="4" t="s">
        <v>167</v>
      </c>
      <c r="F362" s="4" t="str">
        <f>+F13</f>
        <v>Ejecución al 30-09-2016</v>
      </c>
      <c r="G362" s="4" t="s">
        <v>168</v>
      </c>
    </row>
    <row r="363" spans="1:10" s="5" customFormat="1" ht="15" customHeight="1" x14ac:dyDescent="0.3">
      <c r="A363" s="1"/>
      <c r="B363" s="11" t="s">
        <v>72</v>
      </c>
      <c r="C363" s="12" t="s">
        <v>200</v>
      </c>
      <c r="D363" s="43">
        <v>15000000</v>
      </c>
      <c r="E363" s="13">
        <v>31295444</v>
      </c>
      <c r="F363" s="13">
        <v>0</v>
      </c>
      <c r="G363" s="14">
        <f>+E363-F363</f>
        <v>31295444</v>
      </c>
    </row>
    <row r="364" spans="1:10" s="5" customFormat="1" ht="15" customHeight="1" x14ac:dyDescent="0.3">
      <c r="A364" s="1"/>
      <c r="B364" s="15" t="s">
        <v>171</v>
      </c>
      <c r="C364" s="16"/>
      <c r="D364" s="17">
        <f>SUM(D363)</f>
        <v>15000000</v>
      </c>
      <c r="E364" s="17">
        <f>SUM(E363)</f>
        <v>31295444</v>
      </c>
      <c r="F364" s="17">
        <f t="shared" ref="F364:G364" si="12">SUM(F363)</f>
        <v>0</v>
      </c>
      <c r="G364" s="17">
        <f t="shared" si="12"/>
        <v>31295444</v>
      </c>
    </row>
    <row r="365" spans="1:10" s="5" customFormat="1" ht="15" customHeight="1" x14ac:dyDescent="0.3">
      <c r="A365" s="1"/>
      <c r="B365" s="29"/>
      <c r="C365" s="19"/>
      <c r="D365" s="44"/>
      <c r="E365" s="30"/>
      <c r="F365" s="30"/>
      <c r="G365" s="30"/>
    </row>
    <row r="366" spans="1:10" s="5" customFormat="1" ht="15" customHeight="1" x14ac:dyDescent="0.3">
      <c r="A366" s="1"/>
      <c r="B366" s="29"/>
      <c r="C366" s="19"/>
      <c r="D366" s="44"/>
      <c r="E366" s="30"/>
      <c r="F366" s="30"/>
      <c r="G366" s="30"/>
    </row>
    <row r="367" spans="1:10" s="5" customFormat="1" ht="15" customHeight="1" thickBot="1" x14ac:dyDescent="0.35">
      <c r="A367" s="1"/>
      <c r="B367" s="29"/>
      <c r="C367" s="19"/>
      <c r="D367" s="44"/>
      <c r="E367" s="30"/>
      <c r="F367" s="30"/>
      <c r="G367" s="30"/>
    </row>
    <row r="368" spans="1:10" s="5" customFormat="1" ht="25.5" customHeight="1" thickBot="1" x14ac:dyDescent="0.3">
      <c r="A368" s="1"/>
      <c r="B368" s="24" t="s">
        <v>186</v>
      </c>
      <c r="C368" s="25"/>
      <c r="D368" s="26">
        <f>+D364+D357</f>
        <v>2209851306</v>
      </c>
      <c r="E368" s="26">
        <f>+E364+E357</f>
        <v>2605078576</v>
      </c>
      <c r="F368" s="26">
        <f t="shared" ref="F368:G368" si="13">+F364+F357</f>
        <v>1768475828</v>
      </c>
      <c r="G368" s="27">
        <f t="shared" si="13"/>
        <v>836602748</v>
      </c>
      <c r="I368" s="34"/>
      <c r="J368" s="34"/>
    </row>
    <row r="369" spans="5:10" ht="15" customHeight="1" x14ac:dyDescent="0.25">
      <c r="J369" s="31"/>
    </row>
    <row r="370" spans="5:10" ht="15" customHeight="1" x14ac:dyDescent="0.25">
      <c r="E370" s="31"/>
      <c r="F370" s="33"/>
      <c r="G370" s="48"/>
    </row>
    <row r="371" spans="5:10" ht="15" customHeight="1" x14ac:dyDescent="0.25">
      <c r="E371" s="31"/>
      <c r="F371" s="32"/>
      <c r="G371" s="48"/>
    </row>
  </sheetData>
  <sheetProtection password="C45A" sheet="1" objects="1" scenarios="1"/>
  <mergeCells count="1">
    <mergeCell ref="E3:G4"/>
  </mergeCells>
  <pageMargins left="0.47244094488188981" right="0.43307086614173229" top="0.42" bottom="0.64" header="0.17" footer="0.17"/>
  <pageSetup paperSize="9" scale="72" fitToHeight="8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31" workbookViewId="0">
      <selection activeCell="A251" sqref="A251:XFD309"/>
    </sheetView>
  </sheetViews>
  <sheetFormatPr baseColWidth="10" defaultRowHeight="15" customHeight="1" x14ac:dyDescent="0.25"/>
  <cols>
    <col min="2" max="2" width="13.85546875" customWidth="1"/>
    <col min="3" max="3" width="53" style="39" bestFit="1" customWidth="1"/>
    <col min="4" max="4" width="15.28515625" style="39" bestFit="1" customWidth="1"/>
    <col min="5" max="5" width="15.28515625" bestFit="1" customWidth="1"/>
    <col min="6" max="6" width="16.140625" style="57" bestFit="1" customWidth="1"/>
  </cols>
  <sheetData>
    <row r="1" spans="1:6" ht="15" customHeight="1" thickBot="1" x14ac:dyDescent="0.35">
      <c r="A1" s="50" t="s">
        <v>195</v>
      </c>
      <c r="B1" s="50" t="s">
        <v>0</v>
      </c>
      <c r="C1" s="50" t="s">
        <v>1</v>
      </c>
      <c r="D1" s="50" t="s">
        <v>209</v>
      </c>
      <c r="E1" s="50" t="s">
        <v>196</v>
      </c>
      <c r="F1" s="55" t="s">
        <v>210</v>
      </c>
    </row>
    <row r="2" spans="1:6" ht="15" customHeight="1" thickTop="1" thickBot="1" x14ac:dyDescent="0.35">
      <c r="A2" s="51" t="s">
        <v>197</v>
      </c>
      <c r="B2" s="51" t="s">
        <v>2</v>
      </c>
      <c r="C2" s="51" t="s">
        <v>3</v>
      </c>
      <c r="D2" s="52">
        <v>177512073</v>
      </c>
      <c r="E2" s="52">
        <v>243084329</v>
      </c>
      <c r="F2" s="56">
        <v>167531387</v>
      </c>
    </row>
    <row r="3" spans="1:6" ht="15" customHeight="1" thickTop="1" thickBot="1" x14ac:dyDescent="0.35">
      <c r="A3" s="51" t="s">
        <v>197</v>
      </c>
      <c r="B3" s="51" t="s">
        <v>4</v>
      </c>
      <c r="C3" s="51" t="s">
        <v>5</v>
      </c>
      <c r="D3" s="52">
        <v>15531006</v>
      </c>
      <c r="E3" s="52">
        <v>15531006</v>
      </c>
      <c r="F3" s="56">
        <v>9732433</v>
      </c>
    </row>
    <row r="4" spans="1:6" ht="15" customHeight="1" thickTop="1" thickBot="1" x14ac:dyDescent="0.35">
      <c r="A4" s="51" t="s">
        <v>197</v>
      </c>
      <c r="B4" s="51" t="s">
        <v>6</v>
      </c>
      <c r="C4" s="51" t="s">
        <v>7</v>
      </c>
      <c r="D4" s="52">
        <v>52494812</v>
      </c>
      <c r="E4" s="52">
        <v>52494812</v>
      </c>
      <c r="F4" s="56">
        <v>47881778</v>
      </c>
    </row>
    <row r="5" spans="1:6" ht="15" customHeight="1" thickTop="1" thickBot="1" x14ac:dyDescent="0.35">
      <c r="A5" s="51" t="s">
        <v>197</v>
      </c>
      <c r="B5" s="51" t="s">
        <v>8</v>
      </c>
      <c r="C5" s="51" t="s">
        <v>9</v>
      </c>
      <c r="D5" s="52">
        <v>2510579</v>
      </c>
      <c r="E5" s="52">
        <v>5510579</v>
      </c>
      <c r="F5" s="56">
        <v>4538484</v>
      </c>
    </row>
    <row r="6" spans="1:6" ht="15" customHeight="1" thickTop="1" thickBot="1" x14ac:dyDescent="0.35">
      <c r="A6" s="51" t="s">
        <v>197</v>
      </c>
      <c r="B6" s="51" t="s">
        <v>10</v>
      </c>
      <c r="C6" s="51" t="s">
        <v>11</v>
      </c>
      <c r="D6" s="52">
        <v>49015534</v>
      </c>
      <c r="E6" s="52">
        <v>49015534</v>
      </c>
      <c r="F6" s="56">
        <v>45730456</v>
      </c>
    </row>
    <row r="7" spans="1:6" ht="15" customHeight="1" thickTop="1" thickBot="1" x14ac:dyDescent="0.35">
      <c r="A7" s="51" t="s">
        <v>197</v>
      </c>
      <c r="B7" s="51" t="s">
        <v>12</v>
      </c>
      <c r="C7" s="51" t="s">
        <v>13</v>
      </c>
      <c r="D7" s="52">
        <v>4084628</v>
      </c>
      <c r="E7" s="52">
        <v>4084628</v>
      </c>
      <c r="F7" s="56">
        <v>2037588</v>
      </c>
    </row>
    <row r="8" spans="1:6" ht="15" customHeight="1" thickTop="1" thickBot="1" x14ac:dyDescent="0.35">
      <c r="A8" s="51" t="s">
        <v>197</v>
      </c>
      <c r="B8" s="51" t="s">
        <v>14</v>
      </c>
      <c r="C8" s="51" t="s">
        <v>15</v>
      </c>
      <c r="D8" s="52">
        <v>13806042</v>
      </c>
      <c r="E8" s="52">
        <v>13806042</v>
      </c>
      <c r="F8" s="56">
        <v>11122912</v>
      </c>
    </row>
    <row r="9" spans="1:6" ht="15" customHeight="1" thickTop="1" thickBot="1" x14ac:dyDescent="0.35">
      <c r="A9" s="51" t="s">
        <v>197</v>
      </c>
      <c r="B9" s="51" t="s">
        <v>16</v>
      </c>
      <c r="C9" s="51" t="s">
        <v>17</v>
      </c>
      <c r="D9" s="52">
        <v>744953</v>
      </c>
      <c r="E9" s="52">
        <v>1244953</v>
      </c>
      <c r="F9" s="56">
        <v>1077066</v>
      </c>
    </row>
    <row r="10" spans="1:6" ht="15" customHeight="1" thickTop="1" thickBot="1" x14ac:dyDescent="0.35">
      <c r="A10" s="51" t="s">
        <v>197</v>
      </c>
      <c r="B10" s="51" t="s">
        <v>18</v>
      </c>
      <c r="C10" s="51" t="s">
        <v>19</v>
      </c>
      <c r="D10" s="52">
        <v>4378801</v>
      </c>
      <c r="E10" s="52">
        <v>4378801</v>
      </c>
      <c r="F10" s="56">
        <v>2166213</v>
      </c>
    </row>
    <row r="11" spans="1:6" ht="15" customHeight="1" thickTop="1" thickBot="1" x14ac:dyDescent="0.35">
      <c r="A11" s="51" t="s">
        <v>197</v>
      </c>
      <c r="B11" s="51" t="s">
        <v>20</v>
      </c>
      <c r="C11" s="51" t="s">
        <v>21</v>
      </c>
      <c r="D11" s="52">
        <v>746759</v>
      </c>
      <c r="E11" s="52">
        <v>1596759</v>
      </c>
      <c r="F11" s="56">
        <v>1596759</v>
      </c>
    </row>
    <row r="12" spans="1:6" ht="15" customHeight="1" thickTop="1" thickBot="1" x14ac:dyDescent="0.35">
      <c r="A12" s="51" t="s">
        <v>197</v>
      </c>
      <c r="B12" s="51" t="s">
        <v>22</v>
      </c>
      <c r="C12" s="51" t="s">
        <v>23</v>
      </c>
      <c r="D12" s="52">
        <v>312640</v>
      </c>
      <c r="E12" s="52">
        <v>212640</v>
      </c>
      <c r="F12" s="56">
        <v>152872</v>
      </c>
    </row>
    <row r="13" spans="1:6" ht="15" customHeight="1" thickTop="1" thickBot="1" x14ac:dyDescent="0.35">
      <c r="A13" s="51" t="s">
        <v>197</v>
      </c>
      <c r="B13" s="51" t="s">
        <v>24</v>
      </c>
      <c r="C13" s="51" t="s">
        <v>25</v>
      </c>
      <c r="D13" s="52">
        <v>0</v>
      </c>
      <c r="E13" s="52">
        <v>300000</v>
      </c>
      <c r="F13" s="56">
        <v>267012</v>
      </c>
    </row>
    <row r="14" spans="1:6" ht="15" customHeight="1" thickTop="1" thickBot="1" x14ac:dyDescent="0.35">
      <c r="A14" s="51" t="s">
        <v>197</v>
      </c>
      <c r="B14" s="51" t="s">
        <v>26</v>
      </c>
      <c r="C14" s="51" t="s">
        <v>27</v>
      </c>
      <c r="D14" s="52">
        <v>80000</v>
      </c>
      <c r="E14" s="52">
        <v>80000</v>
      </c>
      <c r="F14" s="56">
        <v>0</v>
      </c>
    </row>
    <row r="15" spans="1:6" ht="15" customHeight="1" thickTop="1" thickBot="1" x14ac:dyDescent="0.35">
      <c r="A15" s="51" t="s">
        <v>197</v>
      </c>
      <c r="B15" s="51" t="s">
        <v>28</v>
      </c>
      <c r="C15" s="51" t="s">
        <v>29</v>
      </c>
      <c r="D15" s="52">
        <v>14040</v>
      </c>
      <c r="E15" s="52">
        <v>264040</v>
      </c>
      <c r="F15" s="56">
        <v>251128</v>
      </c>
    </row>
    <row r="16" spans="1:6" ht="15" customHeight="1" thickTop="1" thickBot="1" x14ac:dyDescent="0.35">
      <c r="A16" s="51" t="s">
        <v>197</v>
      </c>
      <c r="B16" s="51" t="s">
        <v>30</v>
      </c>
      <c r="C16" s="51" t="s">
        <v>31</v>
      </c>
      <c r="D16" s="52">
        <v>1583500</v>
      </c>
      <c r="E16" s="52">
        <v>753500</v>
      </c>
      <c r="F16" s="56">
        <v>704188</v>
      </c>
    </row>
    <row r="17" spans="1:6" ht="15" customHeight="1" thickTop="1" thickBot="1" x14ac:dyDescent="0.35">
      <c r="A17" s="51" t="s">
        <v>197</v>
      </c>
      <c r="B17" s="51" t="s">
        <v>32</v>
      </c>
      <c r="C17" s="51" t="s">
        <v>33</v>
      </c>
      <c r="D17" s="52">
        <v>356160</v>
      </c>
      <c r="E17" s="52">
        <v>356160</v>
      </c>
      <c r="F17" s="56">
        <v>356160</v>
      </c>
    </row>
    <row r="18" spans="1:6" ht="15" customHeight="1" thickTop="1" thickBot="1" x14ac:dyDescent="0.35">
      <c r="A18" s="51" t="s">
        <v>197</v>
      </c>
      <c r="B18" s="51" t="s">
        <v>34</v>
      </c>
      <c r="C18" s="51" t="s">
        <v>35</v>
      </c>
      <c r="D18" s="52">
        <v>80000</v>
      </c>
      <c r="E18" s="52">
        <v>220000</v>
      </c>
      <c r="F18" s="56">
        <v>220000</v>
      </c>
    </row>
    <row r="19" spans="1:6" ht="15" customHeight="1" thickTop="1" thickBot="1" x14ac:dyDescent="0.35">
      <c r="A19" s="51" t="s">
        <v>197</v>
      </c>
      <c r="B19" s="51" t="s">
        <v>36</v>
      </c>
      <c r="C19" s="51" t="s">
        <v>37</v>
      </c>
      <c r="D19" s="52">
        <v>213669</v>
      </c>
      <c r="E19" s="52">
        <v>213669</v>
      </c>
      <c r="F19" s="56">
        <v>157432</v>
      </c>
    </row>
    <row r="20" spans="1:6" ht="15" customHeight="1" thickTop="1" thickBot="1" x14ac:dyDescent="0.35">
      <c r="A20" s="51" t="s">
        <v>197</v>
      </c>
      <c r="B20" s="51" t="s">
        <v>38</v>
      </c>
      <c r="C20" s="51" t="s">
        <v>39</v>
      </c>
      <c r="D20" s="52">
        <v>120000</v>
      </c>
      <c r="E20" s="52">
        <v>0</v>
      </c>
      <c r="F20" s="56">
        <v>0</v>
      </c>
    </row>
    <row r="21" spans="1:6" ht="15" customHeight="1" thickTop="1" thickBot="1" x14ac:dyDescent="0.35">
      <c r="A21" s="51" t="s">
        <v>197</v>
      </c>
      <c r="B21" s="51" t="s">
        <v>40</v>
      </c>
      <c r="C21" s="51" t="s">
        <v>41</v>
      </c>
      <c r="D21" s="52">
        <v>10773000</v>
      </c>
      <c r="E21" s="52">
        <v>10273000</v>
      </c>
      <c r="F21" s="56">
        <v>339192</v>
      </c>
    </row>
    <row r="22" spans="1:6" ht="15" customHeight="1" thickTop="1" thickBot="1" x14ac:dyDescent="0.35">
      <c r="A22" s="51" t="s">
        <v>197</v>
      </c>
      <c r="B22" s="51" t="s">
        <v>42</v>
      </c>
      <c r="C22" s="51" t="s">
        <v>43</v>
      </c>
      <c r="D22" s="52">
        <v>242241</v>
      </c>
      <c r="E22" s="52">
        <v>2774733</v>
      </c>
      <c r="F22" s="56">
        <v>633601</v>
      </c>
    </row>
    <row r="23" spans="1:6" ht="15" customHeight="1" thickTop="1" thickBot="1" x14ac:dyDescent="0.35">
      <c r="A23" s="51" t="s">
        <v>197</v>
      </c>
      <c r="B23" s="51" t="s">
        <v>44</v>
      </c>
      <c r="C23" s="51" t="s">
        <v>45</v>
      </c>
      <c r="D23" s="52">
        <v>72672</v>
      </c>
      <c r="E23" s="52">
        <v>964348</v>
      </c>
      <c r="F23" s="56">
        <v>118060</v>
      </c>
    </row>
    <row r="24" spans="1:6" ht="15" customHeight="1" thickTop="1" thickBot="1" x14ac:dyDescent="0.35">
      <c r="A24" s="51" t="s">
        <v>197</v>
      </c>
      <c r="B24" s="51" t="s">
        <v>48</v>
      </c>
      <c r="C24" s="51" t="s">
        <v>49</v>
      </c>
      <c r="D24" s="52">
        <v>486482</v>
      </c>
      <c r="E24" s="52">
        <v>486482</v>
      </c>
      <c r="F24" s="56">
        <v>80260</v>
      </c>
    </row>
    <row r="25" spans="1:6" ht="15" customHeight="1" thickTop="1" thickBot="1" x14ac:dyDescent="0.35">
      <c r="A25" s="51" t="s">
        <v>197</v>
      </c>
      <c r="B25" s="51" t="s">
        <v>50</v>
      </c>
      <c r="C25" s="51" t="s">
        <v>51</v>
      </c>
      <c r="D25" s="52">
        <v>1915</v>
      </c>
      <c r="E25" s="52">
        <v>61915</v>
      </c>
      <c r="F25" s="56">
        <v>47096</v>
      </c>
    </row>
    <row r="26" spans="1:6" ht="15" customHeight="1" thickTop="1" thickBot="1" x14ac:dyDescent="0.35">
      <c r="A26" s="51" t="s">
        <v>197</v>
      </c>
      <c r="B26" s="51" t="s">
        <v>52</v>
      </c>
      <c r="C26" s="51" t="s">
        <v>53</v>
      </c>
      <c r="D26" s="52">
        <v>1520887</v>
      </c>
      <c r="E26" s="52">
        <v>1520887</v>
      </c>
      <c r="F26" s="56">
        <v>953835</v>
      </c>
    </row>
    <row r="27" spans="1:6" ht="15" customHeight="1" thickTop="1" thickBot="1" x14ac:dyDescent="0.35">
      <c r="A27" s="51" t="s">
        <v>197</v>
      </c>
      <c r="B27" s="51" t="s">
        <v>54</v>
      </c>
      <c r="C27" s="51" t="s">
        <v>55</v>
      </c>
      <c r="D27" s="52">
        <v>2528580</v>
      </c>
      <c r="E27" s="52">
        <v>2528580</v>
      </c>
      <c r="F27" s="56">
        <v>1458125</v>
      </c>
    </row>
    <row r="28" spans="1:6" ht="15" customHeight="1" thickTop="1" thickBot="1" x14ac:dyDescent="0.35">
      <c r="A28" s="51" t="s">
        <v>197</v>
      </c>
      <c r="B28" s="51" t="s">
        <v>56</v>
      </c>
      <c r="C28" s="51" t="s">
        <v>57</v>
      </c>
      <c r="D28" s="52">
        <v>0</v>
      </c>
      <c r="E28" s="52">
        <v>400000</v>
      </c>
      <c r="F28" s="56">
        <v>400000</v>
      </c>
    </row>
    <row r="29" spans="1:6" ht="15" customHeight="1" thickTop="1" thickBot="1" x14ac:dyDescent="0.35">
      <c r="A29" s="51" t="s">
        <v>197</v>
      </c>
      <c r="B29" s="51" t="s">
        <v>58</v>
      </c>
      <c r="C29" s="51" t="s">
        <v>59</v>
      </c>
      <c r="D29" s="52">
        <v>6619850</v>
      </c>
      <c r="E29" s="52">
        <v>6619850</v>
      </c>
      <c r="F29" s="56">
        <v>1824130</v>
      </c>
    </row>
    <row r="30" spans="1:6" ht="15" customHeight="1" thickTop="1" thickBot="1" x14ac:dyDescent="0.35">
      <c r="A30" s="51" t="s">
        <v>197</v>
      </c>
      <c r="B30" s="51" t="s">
        <v>198</v>
      </c>
      <c r="C30" s="51" t="s">
        <v>212</v>
      </c>
      <c r="D30" s="52">
        <v>0</v>
      </c>
      <c r="E30" s="52">
        <v>60000</v>
      </c>
      <c r="F30" s="56">
        <v>41319</v>
      </c>
    </row>
    <row r="31" spans="1:6" ht="15" customHeight="1" thickTop="1" thickBot="1" x14ac:dyDescent="0.35">
      <c r="A31" s="51" t="s">
        <v>197</v>
      </c>
      <c r="B31" s="51" t="s">
        <v>60</v>
      </c>
      <c r="C31" s="51" t="s">
        <v>61</v>
      </c>
      <c r="D31" s="52">
        <v>235870</v>
      </c>
      <c r="E31" s="52">
        <v>635870</v>
      </c>
      <c r="F31" s="56">
        <v>635870</v>
      </c>
    </row>
    <row r="32" spans="1:6" ht="15" customHeight="1" thickTop="1" thickBot="1" x14ac:dyDescent="0.35">
      <c r="A32" s="51" t="s">
        <v>197</v>
      </c>
      <c r="B32" s="51" t="s">
        <v>62</v>
      </c>
      <c r="C32" s="51" t="s">
        <v>63</v>
      </c>
      <c r="D32" s="52">
        <v>6185754</v>
      </c>
      <c r="E32" s="52">
        <v>6185754</v>
      </c>
      <c r="F32" s="56">
        <v>3358816</v>
      </c>
    </row>
    <row r="33" spans="1:6" ht="15" customHeight="1" thickTop="1" thickBot="1" x14ac:dyDescent="0.35">
      <c r="A33" s="51" t="s">
        <v>197</v>
      </c>
      <c r="B33" s="51" t="s">
        <v>64</v>
      </c>
      <c r="C33" s="51" t="s">
        <v>65</v>
      </c>
      <c r="D33" s="52">
        <v>1053717</v>
      </c>
      <c r="E33" s="52">
        <v>1053717</v>
      </c>
      <c r="F33" s="56">
        <v>295103</v>
      </c>
    </row>
    <row r="34" spans="1:6" ht="15" customHeight="1" thickTop="1" thickBot="1" x14ac:dyDescent="0.35">
      <c r="A34" s="51" t="s">
        <v>197</v>
      </c>
      <c r="B34" s="51" t="s">
        <v>66</v>
      </c>
      <c r="C34" s="51" t="s">
        <v>178</v>
      </c>
      <c r="D34" s="52">
        <v>153419</v>
      </c>
      <c r="E34" s="52">
        <v>153419</v>
      </c>
      <c r="F34" s="56">
        <v>0</v>
      </c>
    </row>
    <row r="35" spans="1:6" ht="15" customHeight="1" thickTop="1" thickBot="1" x14ac:dyDescent="0.35">
      <c r="A35" s="51" t="s">
        <v>197</v>
      </c>
      <c r="B35" s="51" t="s">
        <v>67</v>
      </c>
      <c r="C35" s="51" t="s">
        <v>68</v>
      </c>
      <c r="D35" s="52">
        <v>323344</v>
      </c>
      <c r="E35" s="52">
        <v>323344</v>
      </c>
      <c r="F35" s="56">
        <v>278982</v>
      </c>
    </row>
    <row r="36" spans="1:6" ht="15" customHeight="1" thickTop="1" thickBot="1" x14ac:dyDescent="0.35">
      <c r="A36" s="51" t="s">
        <v>197</v>
      </c>
      <c r="B36" s="51" t="s">
        <v>69</v>
      </c>
      <c r="C36" s="51" t="s">
        <v>70</v>
      </c>
      <c r="D36" s="52">
        <v>13933744</v>
      </c>
      <c r="E36" s="52">
        <v>19042554</v>
      </c>
      <c r="F36" s="56">
        <v>17423483</v>
      </c>
    </row>
    <row r="37" spans="1:6" ht="15" customHeight="1" thickTop="1" thickBot="1" x14ac:dyDescent="0.35">
      <c r="A37" s="51" t="s">
        <v>197</v>
      </c>
      <c r="B37" s="51" t="s">
        <v>72</v>
      </c>
      <c r="C37" s="51" t="s">
        <v>73</v>
      </c>
      <c r="D37" s="52">
        <v>1937929</v>
      </c>
      <c r="E37" s="52">
        <v>37929</v>
      </c>
      <c r="F37" s="56">
        <v>0</v>
      </c>
    </row>
    <row r="38" spans="1:6" ht="15" customHeight="1" thickTop="1" thickBot="1" x14ac:dyDescent="0.35">
      <c r="A38" s="51" t="s">
        <v>197</v>
      </c>
      <c r="B38" s="51" t="s">
        <v>74</v>
      </c>
      <c r="C38" s="51" t="s">
        <v>41</v>
      </c>
      <c r="D38" s="52">
        <v>1168248</v>
      </c>
      <c r="E38" s="52">
        <v>2668248</v>
      </c>
      <c r="F38" s="56">
        <v>2668248</v>
      </c>
    </row>
    <row r="39" spans="1:6" ht="15" customHeight="1" thickTop="1" thickBot="1" x14ac:dyDescent="0.35">
      <c r="A39" s="51" t="s">
        <v>197</v>
      </c>
      <c r="B39" s="51" t="s">
        <v>77</v>
      </c>
      <c r="C39" s="51" t="s">
        <v>78</v>
      </c>
      <c r="D39" s="52">
        <v>1609773</v>
      </c>
      <c r="E39" s="52">
        <v>1609773</v>
      </c>
      <c r="F39" s="56">
        <v>214877</v>
      </c>
    </row>
    <row r="40" spans="1:6" ht="15" customHeight="1" thickTop="1" thickBot="1" x14ac:dyDescent="0.35">
      <c r="A40" s="51" t="s">
        <v>197</v>
      </c>
      <c r="B40" s="51" t="s">
        <v>79</v>
      </c>
      <c r="C40" s="51" t="s">
        <v>80</v>
      </c>
      <c r="D40" s="52">
        <v>1023703</v>
      </c>
      <c r="E40" s="52">
        <v>1023703</v>
      </c>
      <c r="F40" s="56">
        <v>1023703</v>
      </c>
    </row>
    <row r="41" spans="1:6" ht="15" customHeight="1" thickTop="1" thickBot="1" x14ac:dyDescent="0.35">
      <c r="A41" s="51" t="s">
        <v>197</v>
      </c>
      <c r="B41" s="51" t="s">
        <v>81</v>
      </c>
      <c r="C41" s="51" t="s">
        <v>82</v>
      </c>
      <c r="D41" s="52">
        <v>3328394</v>
      </c>
      <c r="E41" s="52">
        <v>3328394</v>
      </c>
      <c r="F41" s="56">
        <v>465</v>
      </c>
    </row>
    <row r="42" spans="1:6" ht="15" customHeight="1" thickTop="1" thickBot="1" x14ac:dyDescent="0.35">
      <c r="A42" s="51" t="s">
        <v>197</v>
      </c>
      <c r="B42" s="51" t="s">
        <v>83</v>
      </c>
      <c r="C42" s="51" t="s">
        <v>84</v>
      </c>
      <c r="D42" s="52">
        <v>0</v>
      </c>
      <c r="E42" s="52">
        <v>100000</v>
      </c>
      <c r="F42" s="56">
        <v>57314</v>
      </c>
    </row>
    <row r="43" spans="1:6" ht="15" customHeight="1" thickTop="1" thickBot="1" x14ac:dyDescent="0.35">
      <c r="A43" s="51" t="s">
        <v>197</v>
      </c>
      <c r="B43" s="51" t="s">
        <v>85</v>
      </c>
      <c r="C43" s="51" t="s">
        <v>86</v>
      </c>
      <c r="D43" s="52">
        <v>2906894</v>
      </c>
      <c r="E43" s="52">
        <v>7448916</v>
      </c>
      <c r="F43" s="56">
        <v>2670347</v>
      </c>
    </row>
    <row r="44" spans="1:6" ht="15" customHeight="1" thickTop="1" thickBot="1" x14ac:dyDescent="0.35">
      <c r="A44" s="51" t="s">
        <v>197</v>
      </c>
      <c r="B44" s="51" t="s">
        <v>88</v>
      </c>
      <c r="C44" s="51" t="s">
        <v>89</v>
      </c>
      <c r="D44" s="52">
        <v>3933189</v>
      </c>
      <c r="E44" s="52">
        <v>3933189</v>
      </c>
      <c r="F44" s="56">
        <v>3819106</v>
      </c>
    </row>
    <row r="45" spans="1:6" ht="15" customHeight="1" thickTop="1" thickBot="1" x14ac:dyDescent="0.35">
      <c r="A45" s="51" t="s">
        <v>197</v>
      </c>
      <c r="B45" s="51" t="s">
        <v>90</v>
      </c>
      <c r="C45" s="51" t="s">
        <v>91</v>
      </c>
      <c r="D45" s="52">
        <v>523241</v>
      </c>
      <c r="E45" s="52">
        <v>673241</v>
      </c>
      <c r="F45" s="56">
        <v>628254</v>
      </c>
    </row>
    <row r="46" spans="1:6" ht="15" customHeight="1" thickTop="1" thickBot="1" x14ac:dyDescent="0.35">
      <c r="A46" s="51" t="s">
        <v>197</v>
      </c>
      <c r="B46" s="51" t="s">
        <v>92</v>
      </c>
      <c r="C46" s="51" t="s">
        <v>93</v>
      </c>
      <c r="D46" s="52">
        <v>571689</v>
      </c>
      <c r="E46" s="52">
        <v>1021689</v>
      </c>
      <c r="F46" s="56">
        <v>1021689</v>
      </c>
    </row>
    <row r="47" spans="1:6" ht="15" customHeight="1" thickTop="1" thickBot="1" x14ac:dyDescent="0.35">
      <c r="A47" s="51" t="s">
        <v>197</v>
      </c>
      <c r="B47" s="51" t="s">
        <v>94</v>
      </c>
      <c r="C47" s="51" t="s">
        <v>95</v>
      </c>
      <c r="D47" s="52">
        <v>1952464</v>
      </c>
      <c r="E47" s="52">
        <v>1572464</v>
      </c>
      <c r="F47" s="56">
        <v>850391</v>
      </c>
    </row>
    <row r="48" spans="1:6" ht="15" customHeight="1" thickTop="1" thickBot="1" x14ac:dyDescent="0.35">
      <c r="A48" s="51" t="s">
        <v>197</v>
      </c>
      <c r="B48" s="51" t="s">
        <v>199</v>
      </c>
      <c r="C48" s="51" t="s">
        <v>41</v>
      </c>
      <c r="D48" s="52">
        <v>0</v>
      </c>
      <c r="E48" s="52">
        <v>400000</v>
      </c>
      <c r="F48" s="56">
        <v>400000</v>
      </c>
    </row>
    <row r="49" spans="1:6" ht="15" customHeight="1" thickTop="1" thickBot="1" x14ac:dyDescent="0.35">
      <c r="A49" s="51" t="s">
        <v>197</v>
      </c>
      <c r="B49" s="51" t="s">
        <v>96</v>
      </c>
      <c r="C49" s="51" t="s">
        <v>97</v>
      </c>
      <c r="D49" s="52">
        <v>5123481</v>
      </c>
      <c r="E49" s="52">
        <v>5123481</v>
      </c>
      <c r="F49" s="56">
        <v>2787377</v>
      </c>
    </row>
    <row r="50" spans="1:6" ht="15" customHeight="1" thickTop="1" thickBot="1" x14ac:dyDescent="0.35">
      <c r="A50" s="51" t="s">
        <v>197</v>
      </c>
      <c r="B50" s="51" t="s">
        <v>98</v>
      </c>
      <c r="C50" s="51" t="s">
        <v>99</v>
      </c>
      <c r="D50" s="52">
        <v>139000</v>
      </c>
      <c r="E50" s="52">
        <v>139000</v>
      </c>
      <c r="F50" s="56">
        <v>106315</v>
      </c>
    </row>
    <row r="51" spans="1:6" ht="15" customHeight="1" thickTop="1" thickBot="1" x14ac:dyDescent="0.35">
      <c r="A51" s="51" t="s">
        <v>197</v>
      </c>
      <c r="B51" s="51" t="s">
        <v>100</v>
      </c>
      <c r="C51" s="51" t="s">
        <v>101</v>
      </c>
      <c r="D51" s="52">
        <v>11816524</v>
      </c>
      <c r="E51" s="52">
        <v>11816524</v>
      </c>
      <c r="F51" s="56">
        <v>9276800</v>
      </c>
    </row>
    <row r="52" spans="1:6" ht="15" customHeight="1" thickTop="1" thickBot="1" x14ac:dyDescent="0.35">
      <c r="A52" s="51" t="s">
        <v>197</v>
      </c>
      <c r="B52" s="51" t="s">
        <v>102</v>
      </c>
      <c r="C52" s="51" t="s">
        <v>57</v>
      </c>
      <c r="D52" s="52">
        <v>31195755</v>
      </c>
      <c r="E52" s="52">
        <v>31195755</v>
      </c>
      <c r="F52" s="56">
        <v>8662</v>
      </c>
    </row>
    <row r="53" spans="1:6" ht="15" customHeight="1" thickTop="1" thickBot="1" x14ac:dyDescent="0.35">
      <c r="A53" s="51" t="s">
        <v>197</v>
      </c>
      <c r="B53" s="51" t="s">
        <v>107</v>
      </c>
      <c r="C53" s="51" t="s">
        <v>108</v>
      </c>
      <c r="D53" s="52">
        <v>150166</v>
      </c>
      <c r="E53" s="52">
        <v>150166</v>
      </c>
      <c r="F53" s="56">
        <v>0</v>
      </c>
    </row>
    <row r="54" spans="1:6" ht="15" customHeight="1" thickTop="1" thickBot="1" x14ac:dyDescent="0.35">
      <c r="A54" s="51" t="s">
        <v>197</v>
      </c>
      <c r="B54" s="51" t="s">
        <v>109</v>
      </c>
      <c r="C54" s="51" t="s">
        <v>110</v>
      </c>
      <c r="D54" s="52">
        <v>8241271</v>
      </c>
      <c r="E54" s="52">
        <v>5930271</v>
      </c>
      <c r="F54" s="56">
        <v>3606917</v>
      </c>
    </row>
    <row r="55" spans="1:6" ht="15" customHeight="1" thickTop="1" thickBot="1" x14ac:dyDescent="0.35">
      <c r="A55" s="51" t="s">
        <v>197</v>
      </c>
      <c r="B55" s="51" t="s">
        <v>111</v>
      </c>
      <c r="C55" s="51" t="s">
        <v>112</v>
      </c>
      <c r="D55" s="52">
        <v>0</v>
      </c>
      <c r="E55" s="52">
        <v>900000</v>
      </c>
      <c r="F55" s="56">
        <v>684945</v>
      </c>
    </row>
    <row r="56" spans="1:6" ht="15" customHeight="1" thickTop="1" thickBot="1" x14ac:dyDescent="0.35">
      <c r="A56" s="51" t="s">
        <v>197</v>
      </c>
      <c r="B56" s="51" t="s">
        <v>113</v>
      </c>
      <c r="C56" s="51" t="s">
        <v>114</v>
      </c>
      <c r="D56" s="52">
        <v>1708383</v>
      </c>
      <c r="E56" s="52">
        <v>108383</v>
      </c>
      <c r="F56" s="56">
        <v>38250</v>
      </c>
    </row>
    <row r="57" spans="1:6" ht="15" customHeight="1" thickTop="1" thickBot="1" x14ac:dyDescent="0.35">
      <c r="A57" s="51" t="s">
        <v>197</v>
      </c>
      <c r="B57" s="51" t="s">
        <v>117</v>
      </c>
      <c r="C57" s="51" t="s">
        <v>118</v>
      </c>
      <c r="D57" s="52">
        <v>4140123</v>
      </c>
      <c r="E57" s="52">
        <v>3440123</v>
      </c>
      <c r="F57" s="56">
        <v>921574</v>
      </c>
    </row>
    <row r="58" spans="1:6" ht="15" customHeight="1" thickTop="1" thickBot="1" x14ac:dyDescent="0.35">
      <c r="A58" s="51" t="s">
        <v>197</v>
      </c>
      <c r="B58" s="51" t="s">
        <v>119</v>
      </c>
      <c r="C58" s="51" t="s">
        <v>120</v>
      </c>
      <c r="D58" s="52">
        <v>1302750</v>
      </c>
      <c r="E58" s="52">
        <v>1302750</v>
      </c>
      <c r="F58" s="56">
        <v>285763</v>
      </c>
    </row>
    <row r="59" spans="1:6" ht="15" customHeight="1" thickTop="1" thickBot="1" x14ac:dyDescent="0.35">
      <c r="A59" s="51" t="s">
        <v>197</v>
      </c>
      <c r="B59" s="51" t="s">
        <v>181</v>
      </c>
      <c r="C59" s="51" t="s">
        <v>182</v>
      </c>
      <c r="D59" s="52">
        <v>9160000</v>
      </c>
      <c r="E59" s="52">
        <v>9160000</v>
      </c>
      <c r="F59" s="56">
        <v>0</v>
      </c>
    </row>
    <row r="60" spans="1:6" ht="15" customHeight="1" thickTop="1" thickBot="1" x14ac:dyDescent="0.35">
      <c r="A60" s="51" t="s">
        <v>197</v>
      </c>
      <c r="B60" s="51" t="s">
        <v>121</v>
      </c>
      <c r="C60" s="51" t="s">
        <v>122</v>
      </c>
      <c r="D60" s="52">
        <v>2500000</v>
      </c>
      <c r="E60" s="52">
        <v>2500000</v>
      </c>
      <c r="F60" s="56">
        <v>1909566</v>
      </c>
    </row>
    <row r="61" spans="1:6" ht="15" customHeight="1" thickTop="1" thickBot="1" x14ac:dyDescent="0.35">
      <c r="A61" s="51" t="s">
        <v>197</v>
      </c>
      <c r="B61" s="51" t="s">
        <v>123</v>
      </c>
      <c r="C61" s="51" t="s">
        <v>124</v>
      </c>
      <c r="D61" s="52">
        <v>15859513</v>
      </c>
      <c r="E61" s="52">
        <v>19602596</v>
      </c>
      <c r="F61" s="56">
        <v>10911465</v>
      </c>
    </row>
    <row r="62" spans="1:6" ht="15" customHeight="1" thickTop="1" thickBot="1" x14ac:dyDescent="0.35">
      <c r="A62" s="51" t="s">
        <v>197</v>
      </c>
      <c r="B62" s="51" t="s">
        <v>179</v>
      </c>
      <c r="C62" s="51" t="s">
        <v>180</v>
      </c>
      <c r="D62" s="52">
        <v>1300000</v>
      </c>
      <c r="E62" s="52">
        <v>1300000</v>
      </c>
      <c r="F62" s="56">
        <v>0</v>
      </c>
    </row>
    <row r="63" spans="1:6" ht="15" customHeight="1" thickTop="1" thickBot="1" x14ac:dyDescent="0.35">
      <c r="A63" s="51" t="s">
        <v>197</v>
      </c>
      <c r="B63" s="51" t="s">
        <v>125</v>
      </c>
      <c r="C63" s="51" t="s">
        <v>126</v>
      </c>
      <c r="D63" s="52">
        <v>14750000</v>
      </c>
      <c r="E63" s="52">
        <v>16697917</v>
      </c>
      <c r="F63" s="56">
        <v>6094817</v>
      </c>
    </row>
    <row r="64" spans="1:6" ht="15" customHeight="1" thickTop="1" thickBot="1" x14ac:dyDescent="0.35">
      <c r="A64" s="53" t="s">
        <v>197</v>
      </c>
      <c r="B64" s="53" t="s">
        <v>213</v>
      </c>
      <c r="C64" s="53" t="s">
        <v>214</v>
      </c>
      <c r="D64" s="54">
        <v>0</v>
      </c>
      <c r="E64" s="54">
        <v>0</v>
      </c>
      <c r="F64" s="56">
        <v>4974871</v>
      </c>
    </row>
    <row r="65" spans="1:6" ht="15" customHeight="1" thickTop="1" thickBot="1" x14ac:dyDescent="0.35">
      <c r="A65" s="51" t="s">
        <v>197</v>
      </c>
      <c r="B65" s="51" t="s">
        <v>183</v>
      </c>
      <c r="C65" s="51" t="s">
        <v>184</v>
      </c>
      <c r="D65" s="52">
        <v>900000</v>
      </c>
      <c r="E65" s="52">
        <v>900000</v>
      </c>
      <c r="F65" s="56">
        <v>0</v>
      </c>
    </row>
    <row r="66" spans="1:6" ht="15" customHeight="1" thickTop="1" thickBot="1" x14ac:dyDescent="0.35">
      <c r="A66" s="51" t="s">
        <v>197</v>
      </c>
      <c r="B66" s="51" t="s">
        <v>72</v>
      </c>
      <c r="C66" s="51" t="s">
        <v>200</v>
      </c>
      <c r="D66" s="52">
        <v>15000000</v>
      </c>
      <c r="E66" s="52">
        <v>31295444</v>
      </c>
      <c r="F66" s="56">
        <v>0</v>
      </c>
    </row>
    <row r="67" spans="1:6" ht="15" customHeight="1" thickTop="1" thickBot="1" x14ac:dyDescent="0.35">
      <c r="A67" s="51" t="s">
        <v>201</v>
      </c>
      <c r="B67" s="51" t="s">
        <v>2</v>
      </c>
      <c r="C67" s="51" t="s">
        <v>3</v>
      </c>
      <c r="D67" s="52">
        <v>28462072</v>
      </c>
      <c r="E67" s="52">
        <v>28462072</v>
      </c>
      <c r="F67" s="56">
        <v>17112006</v>
      </c>
    </row>
    <row r="68" spans="1:6" ht="15" customHeight="1" thickTop="1" thickBot="1" x14ac:dyDescent="0.35">
      <c r="A68" s="51" t="s">
        <v>201</v>
      </c>
      <c r="B68" s="51" t="s">
        <v>4</v>
      </c>
      <c r="C68" s="51" t="s">
        <v>5</v>
      </c>
      <c r="D68" s="52">
        <v>2388506</v>
      </c>
      <c r="E68" s="52">
        <v>2388506</v>
      </c>
      <c r="F68" s="56">
        <v>908449</v>
      </c>
    </row>
    <row r="69" spans="1:6" ht="15" customHeight="1" thickTop="1" thickBot="1" x14ac:dyDescent="0.35">
      <c r="A69" s="51" t="s">
        <v>201</v>
      </c>
      <c r="B69" s="51" t="s">
        <v>6</v>
      </c>
      <c r="C69" s="51" t="s">
        <v>7</v>
      </c>
      <c r="D69" s="52">
        <v>8073153</v>
      </c>
      <c r="E69" s="52">
        <v>8073153</v>
      </c>
      <c r="F69" s="56">
        <v>4733863</v>
      </c>
    </row>
    <row r="70" spans="1:6" ht="15" customHeight="1" thickTop="1" thickBot="1" x14ac:dyDescent="0.35">
      <c r="A70" s="51" t="s">
        <v>201</v>
      </c>
      <c r="B70" s="51" t="s">
        <v>8</v>
      </c>
      <c r="C70" s="51" t="s">
        <v>9</v>
      </c>
      <c r="D70" s="52">
        <v>241412</v>
      </c>
      <c r="E70" s="52">
        <v>491412</v>
      </c>
      <c r="F70" s="56">
        <v>471138</v>
      </c>
    </row>
    <row r="71" spans="1:6" ht="15" customHeight="1" thickTop="1" thickBot="1" x14ac:dyDescent="0.35">
      <c r="A71" s="51" t="s">
        <v>201</v>
      </c>
      <c r="B71" s="51" t="s">
        <v>18</v>
      </c>
      <c r="C71" s="51" t="s">
        <v>139</v>
      </c>
      <c r="D71" s="52">
        <v>321292</v>
      </c>
      <c r="E71" s="52">
        <v>321292</v>
      </c>
      <c r="F71" s="56">
        <v>138620</v>
      </c>
    </row>
    <row r="72" spans="1:6" ht="15" customHeight="1" thickTop="1" thickBot="1" x14ac:dyDescent="0.35">
      <c r="A72" s="51" t="s">
        <v>201</v>
      </c>
      <c r="B72" s="51" t="s">
        <v>20</v>
      </c>
      <c r="C72" s="51" t="s">
        <v>21</v>
      </c>
      <c r="D72" s="52">
        <v>24089</v>
      </c>
      <c r="E72" s="52">
        <v>84089</v>
      </c>
      <c r="F72" s="56">
        <v>84089</v>
      </c>
    </row>
    <row r="73" spans="1:6" ht="15" customHeight="1" thickTop="1" thickBot="1" x14ac:dyDescent="0.35">
      <c r="A73" s="51" t="s">
        <v>201</v>
      </c>
      <c r="B73" s="51" t="s">
        <v>22</v>
      </c>
      <c r="C73" s="51" t="s">
        <v>23</v>
      </c>
      <c r="D73" s="52">
        <v>39080</v>
      </c>
      <c r="E73" s="52">
        <v>39080</v>
      </c>
      <c r="F73" s="56">
        <v>13489</v>
      </c>
    </row>
    <row r="74" spans="1:6" ht="15" customHeight="1" thickTop="1" thickBot="1" x14ac:dyDescent="0.35">
      <c r="A74" s="51" t="s">
        <v>201</v>
      </c>
      <c r="B74" s="51" t="s">
        <v>187</v>
      </c>
      <c r="C74" s="51" t="s">
        <v>188</v>
      </c>
      <c r="D74" s="52">
        <v>112200</v>
      </c>
      <c r="E74" s="52">
        <v>0</v>
      </c>
      <c r="F74" s="56">
        <v>0</v>
      </c>
    </row>
    <row r="75" spans="1:6" ht="15" customHeight="1" thickTop="1" thickBot="1" x14ac:dyDescent="0.35">
      <c r="A75" s="51" t="s">
        <v>201</v>
      </c>
      <c r="B75" s="51" t="s">
        <v>24</v>
      </c>
      <c r="C75" s="51" t="s">
        <v>25</v>
      </c>
      <c r="D75" s="52">
        <v>7000</v>
      </c>
      <c r="E75" s="52">
        <v>7000</v>
      </c>
      <c r="F75" s="56">
        <v>0</v>
      </c>
    </row>
    <row r="76" spans="1:6" ht="15" customHeight="1" thickTop="1" thickBot="1" x14ac:dyDescent="0.35">
      <c r="A76" s="51" t="s">
        <v>201</v>
      </c>
      <c r="B76" s="51" t="s">
        <v>26</v>
      </c>
      <c r="C76" s="51" t="s">
        <v>189</v>
      </c>
      <c r="D76" s="52">
        <v>10000</v>
      </c>
      <c r="E76" s="52">
        <v>10000</v>
      </c>
      <c r="F76" s="56">
        <v>0</v>
      </c>
    </row>
    <row r="77" spans="1:6" ht="15" customHeight="1" thickTop="1" thickBot="1" x14ac:dyDescent="0.35">
      <c r="A77" s="51" t="s">
        <v>201</v>
      </c>
      <c r="B77" s="51" t="s">
        <v>30</v>
      </c>
      <c r="C77" s="51" t="s">
        <v>31</v>
      </c>
      <c r="D77" s="52">
        <v>104500</v>
      </c>
      <c r="E77" s="52">
        <v>104500</v>
      </c>
      <c r="F77" s="56">
        <v>61635</v>
      </c>
    </row>
    <row r="78" spans="1:6" ht="15" customHeight="1" thickTop="1" thickBot="1" x14ac:dyDescent="0.35">
      <c r="A78" s="51" t="s">
        <v>201</v>
      </c>
      <c r="B78" s="51" t="s">
        <v>32</v>
      </c>
      <c r="C78" s="51" t="s">
        <v>33</v>
      </c>
      <c r="D78" s="52">
        <v>44520</v>
      </c>
      <c r="E78" s="52">
        <v>44520</v>
      </c>
      <c r="F78" s="56">
        <v>36934</v>
      </c>
    </row>
    <row r="79" spans="1:6" ht="15" customHeight="1" thickTop="1" thickBot="1" x14ac:dyDescent="0.35">
      <c r="A79" s="51" t="s">
        <v>201</v>
      </c>
      <c r="B79" s="51" t="s">
        <v>34</v>
      </c>
      <c r="C79" s="51" t="s">
        <v>35</v>
      </c>
      <c r="D79" s="52">
        <v>10000</v>
      </c>
      <c r="E79" s="52">
        <v>10000</v>
      </c>
      <c r="F79" s="56">
        <v>10000</v>
      </c>
    </row>
    <row r="80" spans="1:6" ht="15" customHeight="1" thickTop="1" thickBot="1" x14ac:dyDescent="0.35">
      <c r="A80" s="51" t="s">
        <v>201</v>
      </c>
      <c r="B80" s="51" t="s">
        <v>36</v>
      </c>
      <c r="C80" s="51" t="s">
        <v>37</v>
      </c>
      <c r="D80" s="52">
        <v>115246</v>
      </c>
      <c r="E80" s="52">
        <v>115246</v>
      </c>
      <c r="F80" s="56">
        <v>16908</v>
      </c>
    </row>
    <row r="81" spans="1:6" ht="15" customHeight="1" thickTop="1" thickBot="1" x14ac:dyDescent="0.35">
      <c r="A81" s="51" t="s">
        <v>201</v>
      </c>
      <c r="B81" s="51" t="s">
        <v>38</v>
      </c>
      <c r="C81" s="51" t="s">
        <v>39</v>
      </c>
      <c r="D81" s="52">
        <v>15000</v>
      </c>
      <c r="E81" s="52">
        <v>15000</v>
      </c>
      <c r="F81" s="56">
        <v>0</v>
      </c>
    </row>
    <row r="82" spans="1:6" ht="15" customHeight="1" thickTop="1" thickBot="1" x14ac:dyDescent="0.35">
      <c r="A82" s="51" t="s">
        <v>201</v>
      </c>
      <c r="B82" s="51" t="s">
        <v>40</v>
      </c>
      <c r="C82" s="51" t="s">
        <v>41</v>
      </c>
      <c r="D82" s="52">
        <v>47000</v>
      </c>
      <c r="E82" s="52">
        <v>47000</v>
      </c>
      <c r="F82" s="56">
        <v>7026</v>
      </c>
    </row>
    <row r="83" spans="1:6" ht="15" customHeight="1" thickTop="1" thickBot="1" x14ac:dyDescent="0.35">
      <c r="A83" s="51" t="s">
        <v>201</v>
      </c>
      <c r="B83" s="51" t="s">
        <v>42</v>
      </c>
      <c r="C83" s="51" t="s">
        <v>141</v>
      </c>
      <c r="D83" s="52">
        <v>36821</v>
      </c>
      <c r="E83" s="52">
        <v>131821</v>
      </c>
      <c r="F83" s="56">
        <v>109100</v>
      </c>
    </row>
    <row r="84" spans="1:6" ht="15" customHeight="1" thickTop="1" thickBot="1" x14ac:dyDescent="0.35">
      <c r="A84" s="51" t="s">
        <v>201</v>
      </c>
      <c r="B84" s="51" t="s">
        <v>44</v>
      </c>
      <c r="C84" s="51" t="s">
        <v>45</v>
      </c>
      <c r="D84" s="52">
        <v>4845</v>
      </c>
      <c r="E84" s="52">
        <v>4845</v>
      </c>
      <c r="F84" s="56">
        <v>0</v>
      </c>
    </row>
    <row r="85" spans="1:6" ht="15" customHeight="1" thickTop="1" thickBot="1" x14ac:dyDescent="0.35">
      <c r="A85" s="51" t="s">
        <v>201</v>
      </c>
      <c r="B85" s="51" t="s">
        <v>48</v>
      </c>
      <c r="C85" s="51" t="s">
        <v>49</v>
      </c>
      <c r="D85" s="52">
        <v>60811</v>
      </c>
      <c r="E85" s="52">
        <v>60811</v>
      </c>
      <c r="F85" s="56">
        <v>8222</v>
      </c>
    </row>
    <row r="86" spans="1:6" ht="15" customHeight="1" thickTop="1" thickBot="1" x14ac:dyDescent="0.35">
      <c r="A86" s="51" t="s">
        <v>201</v>
      </c>
      <c r="B86" s="51" t="s">
        <v>50</v>
      </c>
      <c r="C86" s="51" t="s">
        <v>142</v>
      </c>
      <c r="D86" s="52">
        <v>10736</v>
      </c>
      <c r="E86" s="52">
        <v>10736</v>
      </c>
      <c r="F86" s="56">
        <v>3931</v>
      </c>
    </row>
    <row r="87" spans="1:6" ht="15" customHeight="1" thickTop="1" thickBot="1" x14ac:dyDescent="0.35">
      <c r="A87" s="51" t="s">
        <v>201</v>
      </c>
      <c r="B87" s="51" t="s">
        <v>129</v>
      </c>
      <c r="C87" s="51" t="s">
        <v>130</v>
      </c>
      <c r="D87" s="52">
        <v>276155</v>
      </c>
      <c r="E87" s="52">
        <v>276155</v>
      </c>
      <c r="F87" s="56">
        <v>0</v>
      </c>
    </row>
    <row r="88" spans="1:6" ht="15" customHeight="1" thickTop="1" thickBot="1" x14ac:dyDescent="0.35">
      <c r="A88" s="51" t="s">
        <v>201</v>
      </c>
      <c r="B88" s="51" t="s">
        <v>52</v>
      </c>
      <c r="C88" s="51" t="s">
        <v>53</v>
      </c>
      <c r="D88" s="52">
        <v>190111</v>
      </c>
      <c r="E88" s="52">
        <v>190111</v>
      </c>
      <c r="F88" s="56">
        <v>84162</v>
      </c>
    </row>
    <row r="89" spans="1:6" ht="15" customHeight="1" thickTop="1" thickBot="1" x14ac:dyDescent="0.35">
      <c r="A89" s="51" t="s">
        <v>201</v>
      </c>
      <c r="B89" s="51" t="s">
        <v>54</v>
      </c>
      <c r="C89" s="51" t="s">
        <v>55</v>
      </c>
      <c r="D89" s="52">
        <v>316072</v>
      </c>
      <c r="E89" s="52">
        <v>316072</v>
      </c>
      <c r="F89" s="56">
        <v>172956</v>
      </c>
    </row>
    <row r="90" spans="1:6" ht="15" customHeight="1" thickTop="1" thickBot="1" x14ac:dyDescent="0.35">
      <c r="A90" s="51" t="s">
        <v>201</v>
      </c>
      <c r="B90" s="51" t="s">
        <v>56</v>
      </c>
      <c r="C90" s="51" t="s">
        <v>57</v>
      </c>
      <c r="D90" s="52">
        <v>84784</v>
      </c>
      <c r="E90" s="52">
        <v>84784</v>
      </c>
      <c r="F90" s="56">
        <v>0</v>
      </c>
    </row>
    <row r="91" spans="1:6" ht="15" customHeight="1" thickTop="1" thickBot="1" x14ac:dyDescent="0.35">
      <c r="A91" s="51" t="s">
        <v>201</v>
      </c>
      <c r="B91" s="51" t="s">
        <v>58</v>
      </c>
      <c r="C91" s="51" t="s">
        <v>59</v>
      </c>
      <c r="D91" s="52">
        <v>760068</v>
      </c>
      <c r="E91" s="52">
        <v>760068</v>
      </c>
      <c r="F91" s="56">
        <v>147005</v>
      </c>
    </row>
    <row r="92" spans="1:6" ht="15" customHeight="1" thickTop="1" thickBot="1" x14ac:dyDescent="0.35">
      <c r="A92" s="51" t="s">
        <v>201</v>
      </c>
      <c r="B92" s="51" t="s">
        <v>60</v>
      </c>
      <c r="C92" s="51" t="s">
        <v>132</v>
      </c>
      <c r="D92" s="52">
        <v>146233</v>
      </c>
      <c r="E92" s="52">
        <v>146233</v>
      </c>
      <c r="F92" s="56">
        <v>23865</v>
      </c>
    </row>
    <row r="93" spans="1:6" ht="15" customHeight="1" thickTop="1" thickBot="1" x14ac:dyDescent="0.35">
      <c r="A93" s="51" t="s">
        <v>201</v>
      </c>
      <c r="B93" s="51" t="s">
        <v>62</v>
      </c>
      <c r="C93" s="51" t="s">
        <v>143</v>
      </c>
      <c r="D93" s="52">
        <v>872214</v>
      </c>
      <c r="E93" s="52">
        <v>872214</v>
      </c>
      <c r="F93" s="56">
        <v>296619</v>
      </c>
    </row>
    <row r="94" spans="1:6" ht="15" customHeight="1" thickTop="1" thickBot="1" x14ac:dyDescent="0.35">
      <c r="A94" s="51" t="s">
        <v>201</v>
      </c>
      <c r="B94" s="51" t="s">
        <v>64</v>
      </c>
      <c r="C94" s="51" t="s">
        <v>57</v>
      </c>
      <c r="D94" s="52">
        <v>131715</v>
      </c>
      <c r="E94" s="52">
        <v>131715</v>
      </c>
      <c r="F94" s="56">
        <v>20419</v>
      </c>
    </row>
    <row r="95" spans="1:6" ht="15" customHeight="1" thickTop="1" thickBot="1" x14ac:dyDescent="0.35">
      <c r="A95" s="51" t="s">
        <v>201</v>
      </c>
      <c r="B95" s="51" t="s">
        <v>66</v>
      </c>
      <c r="C95" s="51" t="s">
        <v>178</v>
      </c>
      <c r="D95" s="52">
        <v>458240</v>
      </c>
      <c r="E95" s="52">
        <v>458240</v>
      </c>
      <c r="F95" s="56">
        <v>0</v>
      </c>
    </row>
    <row r="96" spans="1:6" ht="15" customHeight="1" thickTop="1" thickBot="1" x14ac:dyDescent="0.35">
      <c r="A96" s="51" t="s">
        <v>201</v>
      </c>
      <c r="B96" s="51" t="s">
        <v>67</v>
      </c>
      <c r="C96" s="51" t="s">
        <v>144</v>
      </c>
      <c r="D96" s="52">
        <v>40418</v>
      </c>
      <c r="E96" s="52">
        <v>40418</v>
      </c>
      <c r="F96" s="56">
        <v>23777</v>
      </c>
    </row>
    <row r="97" spans="1:6" ht="15" customHeight="1" thickTop="1" thickBot="1" x14ac:dyDescent="0.35">
      <c r="A97" s="51" t="s">
        <v>201</v>
      </c>
      <c r="B97" s="51" t="s">
        <v>69</v>
      </c>
      <c r="C97" s="51" t="s">
        <v>70</v>
      </c>
      <c r="D97" s="52">
        <v>2354100</v>
      </c>
      <c r="E97" s="52">
        <v>2354100</v>
      </c>
      <c r="F97" s="56">
        <v>758338</v>
      </c>
    </row>
    <row r="98" spans="1:6" ht="15" customHeight="1" thickTop="1" thickBot="1" x14ac:dyDescent="0.35">
      <c r="A98" s="51" t="s">
        <v>201</v>
      </c>
      <c r="B98" s="51" t="s">
        <v>72</v>
      </c>
      <c r="C98" s="51" t="s">
        <v>135</v>
      </c>
      <c r="D98" s="52">
        <v>318951</v>
      </c>
      <c r="E98" s="52">
        <v>318951</v>
      </c>
      <c r="F98" s="56">
        <v>0</v>
      </c>
    </row>
    <row r="99" spans="1:6" ht="15" customHeight="1" thickTop="1" thickBot="1" x14ac:dyDescent="0.35">
      <c r="A99" s="51" t="s">
        <v>201</v>
      </c>
      <c r="B99" s="51" t="s">
        <v>190</v>
      </c>
      <c r="C99" s="51" t="s">
        <v>191</v>
      </c>
      <c r="D99" s="52">
        <v>263235</v>
      </c>
      <c r="E99" s="52">
        <v>263235</v>
      </c>
      <c r="F99" s="56">
        <v>0</v>
      </c>
    </row>
    <row r="100" spans="1:6" ht="15" customHeight="1" thickTop="1" thickBot="1" x14ac:dyDescent="0.35">
      <c r="A100" s="51" t="s">
        <v>201</v>
      </c>
      <c r="B100" s="51" t="s">
        <v>74</v>
      </c>
      <c r="C100" s="51" t="s">
        <v>41</v>
      </c>
      <c r="D100" s="52">
        <v>878124</v>
      </c>
      <c r="E100" s="52">
        <v>878124</v>
      </c>
      <c r="F100" s="56">
        <v>0</v>
      </c>
    </row>
    <row r="101" spans="1:6" ht="15" customHeight="1" thickTop="1" thickBot="1" x14ac:dyDescent="0.35">
      <c r="A101" s="51" t="s">
        <v>201</v>
      </c>
      <c r="B101" s="51" t="s">
        <v>75</v>
      </c>
      <c r="C101" s="51" t="s">
        <v>76</v>
      </c>
      <c r="D101" s="52">
        <v>10497</v>
      </c>
      <c r="E101" s="52">
        <v>10497</v>
      </c>
      <c r="F101" s="56">
        <v>690</v>
      </c>
    </row>
    <row r="102" spans="1:6" ht="15" customHeight="1" thickTop="1" thickBot="1" x14ac:dyDescent="0.35">
      <c r="A102" s="51" t="s">
        <v>201</v>
      </c>
      <c r="B102" s="51" t="s">
        <v>77</v>
      </c>
      <c r="C102" s="51" t="s">
        <v>145</v>
      </c>
      <c r="D102" s="52">
        <v>9820861</v>
      </c>
      <c r="E102" s="52">
        <v>4820861</v>
      </c>
      <c r="F102" s="56">
        <v>321909</v>
      </c>
    </row>
    <row r="103" spans="1:6" ht="15" customHeight="1" thickTop="1" thickBot="1" x14ac:dyDescent="0.35">
      <c r="A103" s="51" t="s">
        <v>201</v>
      </c>
      <c r="B103" s="51" t="s">
        <v>79</v>
      </c>
      <c r="C103" s="51" t="s">
        <v>80</v>
      </c>
      <c r="D103" s="52">
        <v>127963</v>
      </c>
      <c r="E103" s="52">
        <v>127963</v>
      </c>
      <c r="F103" s="56">
        <v>95294</v>
      </c>
    </row>
    <row r="104" spans="1:6" ht="15" customHeight="1" thickTop="1" thickBot="1" x14ac:dyDescent="0.35">
      <c r="A104" s="51" t="s">
        <v>201</v>
      </c>
      <c r="B104" s="51" t="s">
        <v>81</v>
      </c>
      <c r="C104" s="51" t="s">
        <v>82</v>
      </c>
      <c r="D104" s="52">
        <v>188948</v>
      </c>
      <c r="E104" s="52">
        <v>188948</v>
      </c>
      <c r="F104" s="56">
        <v>0</v>
      </c>
    </row>
    <row r="105" spans="1:6" ht="15" customHeight="1" thickTop="1" thickBot="1" x14ac:dyDescent="0.35">
      <c r="A105" s="51" t="s">
        <v>201</v>
      </c>
      <c r="B105" s="51" t="s">
        <v>85</v>
      </c>
      <c r="C105" s="51" t="s">
        <v>86</v>
      </c>
      <c r="D105" s="52">
        <v>363362</v>
      </c>
      <c r="E105" s="52">
        <v>363362</v>
      </c>
      <c r="F105" s="56">
        <v>245345</v>
      </c>
    </row>
    <row r="106" spans="1:6" ht="15" customHeight="1" thickTop="1" thickBot="1" x14ac:dyDescent="0.35">
      <c r="A106" s="51" t="s">
        <v>201</v>
      </c>
      <c r="B106" s="51" t="s">
        <v>87</v>
      </c>
      <c r="C106" s="51" t="s">
        <v>57</v>
      </c>
      <c r="D106" s="52">
        <v>242241</v>
      </c>
      <c r="E106" s="52">
        <v>242241</v>
      </c>
      <c r="F106" s="56">
        <v>1680</v>
      </c>
    </row>
    <row r="107" spans="1:6" ht="15" customHeight="1" thickTop="1" thickBot="1" x14ac:dyDescent="0.35">
      <c r="A107" s="51" t="s">
        <v>201</v>
      </c>
      <c r="B107" s="51" t="s">
        <v>88</v>
      </c>
      <c r="C107" s="51" t="s">
        <v>89</v>
      </c>
      <c r="D107" s="52">
        <v>884180</v>
      </c>
      <c r="E107" s="52">
        <v>884180</v>
      </c>
      <c r="F107" s="56">
        <v>0</v>
      </c>
    </row>
    <row r="108" spans="1:6" ht="15" customHeight="1" thickTop="1" thickBot="1" x14ac:dyDescent="0.35">
      <c r="A108" s="51" t="s">
        <v>201</v>
      </c>
      <c r="B108" s="51" t="s">
        <v>90</v>
      </c>
      <c r="C108" s="51" t="s">
        <v>91</v>
      </c>
      <c r="D108" s="52">
        <v>1421148</v>
      </c>
      <c r="E108" s="52">
        <v>471148</v>
      </c>
      <c r="F108" s="56">
        <v>51282</v>
      </c>
    </row>
    <row r="109" spans="1:6" ht="15" customHeight="1" thickTop="1" thickBot="1" x14ac:dyDescent="0.35">
      <c r="A109" s="51" t="s">
        <v>201</v>
      </c>
      <c r="B109" s="51" t="s">
        <v>92</v>
      </c>
      <c r="C109" s="51" t="s">
        <v>93</v>
      </c>
      <c r="D109" s="52">
        <v>500632</v>
      </c>
      <c r="E109" s="52">
        <v>500632</v>
      </c>
      <c r="F109" s="56">
        <v>72000</v>
      </c>
    </row>
    <row r="110" spans="1:6" ht="15" customHeight="1" thickTop="1" thickBot="1" x14ac:dyDescent="0.35">
      <c r="A110" s="51" t="s">
        <v>201</v>
      </c>
      <c r="B110" s="51" t="s">
        <v>94</v>
      </c>
      <c r="C110" s="51" t="s">
        <v>95</v>
      </c>
      <c r="D110" s="52">
        <v>188948</v>
      </c>
      <c r="E110" s="52">
        <v>188948</v>
      </c>
      <c r="F110" s="56">
        <v>74350</v>
      </c>
    </row>
    <row r="111" spans="1:6" ht="15" customHeight="1" thickTop="1" thickBot="1" x14ac:dyDescent="0.35">
      <c r="A111" s="51" t="s">
        <v>201</v>
      </c>
      <c r="B111" s="51" t="s">
        <v>199</v>
      </c>
      <c r="C111" s="51" t="s">
        <v>41</v>
      </c>
      <c r="D111" s="52">
        <v>0</v>
      </c>
      <c r="E111" s="52">
        <v>40000</v>
      </c>
      <c r="F111" s="56">
        <v>29432</v>
      </c>
    </row>
    <row r="112" spans="1:6" ht="15" customHeight="1" thickTop="1" thickBot="1" x14ac:dyDescent="0.35">
      <c r="A112" s="51" t="s">
        <v>201</v>
      </c>
      <c r="B112" s="51" t="s">
        <v>96</v>
      </c>
      <c r="C112" s="51" t="s">
        <v>97</v>
      </c>
      <c r="D112" s="52">
        <v>1245725</v>
      </c>
      <c r="E112" s="52">
        <v>1245725</v>
      </c>
      <c r="F112" s="56">
        <v>94635</v>
      </c>
    </row>
    <row r="113" spans="1:6" ht="15" customHeight="1" thickTop="1" thickBot="1" x14ac:dyDescent="0.35">
      <c r="A113" s="51" t="s">
        <v>201</v>
      </c>
      <c r="B113" s="51" t="s">
        <v>98</v>
      </c>
      <c r="C113" s="51" t="s">
        <v>99</v>
      </c>
      <c r="D113" s="52">
        <v>17375</v>
      </c>
      <c r="E113" s="52">
        <v>17375</v>
      </c>
      <c r="F113" s="56">
        <v>10760</v>
      </c>
    </row>
    <row r="114" spans="1:6" ht="15" customHeight="1" thickTop="1" thickBot="1" x14ac:dyDescent="0.35">
      <c r="A114" s="51" t="s">
        <v>201</v>
      </c>
      <c r="B114" s="51" t="s">
        <v>102</v>
      </c>
      <c r="C114" s="51" t="s">
        <v>57</v>
      </c>
      <c r="D114" s="52">
        <v>713400</v>
      </c>
      <c r="E114" s="52">
        <v>713400</v>
      </c>
      <c r="F114" s="56">
        <v>6209</v>
      </c>
    </row>
    <row r="115" spans="1:6" ht="15" customHeight="1" thickTop="1" thickBot="1" x14ac:dyDescent="0.35">
      <c r="A115" s="51" t="s">
        <v>201</v>
      </c>
      <c r="B115" s="51" t="s">
        <v>107</v>
      </c>
      <c r="C115" s="51" t="s">
        <v>108</v>
      </c>
      <c r="D115" s="52">
        <v>20477</v>
      </c>
      <c r="E115" s="52">
        <v>20477</v>
      </c>
      <c r="F115" s="56">
        <v>0</v>
      </c>
    </row>
    <row r="116" spans="1:6" ht="15" customHeight="1" thickTop="1" thickBot="1" x14ac:dyDescent="0.35">
      <c r="A116" s="51" t="s">
        <v>201</v>
      </c>
      <c r="B116" s="51" t="s">
        <v>109</v>
      </c>
      <c r="C116" s="51" t="s">
        <v>110</v>
      </c>
      <c r="D116" s="52">
        <v>1122794</v>
      </c>
      <c r="E116" s="52">
        <v>1122794</v>
      </c>
      <c r="F116" s="56">
        <v>313827</v>
      </c>
    </row>
    <row r="117" spans="1:6" ht="15" customHeight="1" thickTop="1" thickBot="1" x14ac:dyDescent="0.35">
      <c r="A117" s="51" t="s">
        <v>201</v>
      </c>
      <c r="B117" s="51" t="s">
        <v>113</v>
      </c>
      <c r="C117" s="51" t="s">
        <v>114</v>
      </c>
      <c r="D117" s="52">
        <v>213548</v>
      </c>
      <c r="E117" s="52">
        <v>213548</v>
      </c>
      <c r="F117" s="56">
        <v>3375</v>
      </c>
    </row>
    <row r="118" spans="1:6" ht="15" customHeight="1" thickTop="1" thickBot="1" x14ac:dyDescent="0.35">
      <c r="A118" s="51" t="s">
        <v>201</v>
      </c>
      <c r="B118" s="51" t="s">
        <v>115</v>
      </c>
      <c r="C118" s="51" t="s">
        <v>116</v>
      </c>
      <c r="D118" s="52">
        <v>11701</v>
      </c>
      <c r="E118" s="52">
        <v>11701</v>
      </c>
      <c r="F118" s="56">
        <v>0</v>
      </c>
    </row>
    <row r="119" spans="1:6" ht="15" customHeight="1" thickTop="1" thickBot="1" x14ac:dyDescent="0.35">
      <c r="A119" s="51" t="s">
        <v>201</v>
      </c>
      <c r="B119" s="51" t="s">
        <v>117</v>
      </c>
      <c r="C119" s="51" t="s">
        <v>118</v>
      </c>
      <c r="D119" s="52">
        <v>583335</v>
      </c>
      <c r="E119" s="52">
        <v>583335</v>
      </c>
      <c r="F119" s="56">
        <v>91877</v>
      </c>
    </row>
    <row r="120" spans="1:6" ht="15" customHeight="1" thickTop="1" thickBot="1" x14ac:dyDescent="0.35">
      <c r="A120" s="51" t="s">
        <v>201</v>
      </c>
      <c r="B120" s="51" t="s">
        <v>119</v>
      </c>
      <c r="C120" s="51" t="s">
        <v>120</v>
      </c>
      <c r="D120" s="52">
        <v>3040000</v>
      </c>
      <c r="E120" s="52">
        <v>3040000</v>
      </c>
      <c r="F120" s="56">
        <v>2618700</v>
      </c>
    </row>
    <row r="121" spans="1:6" ht="15" customHeight="1" thickTop="1" thickBot="1" x14ac:dyDescent="0.35">
      <c r="A121" s="51" t="s">
        <v>202</v>
      </c>
      <c r="B121" s="51" t="s">
        <v>2</v>
      </c>
      <c r="C121" s="51" t="s">
        <v>3</v>
      </c>
      <c r="D121" s="52">
        <v>375534291</v>
      </c>
      <c r="E121" s="52">
        <v>476793085</v>
      </c>
      <c r="F121" s="56">
        <v>322706968</v>
      </c>
    </row>
    <row r="122" spans="1:6" ht="15" customHeight="1" thickTop="1" thickBot="1" x14ac:dyDescent="0.35">
      <c r="A122" s="51" t="s">
        <v>202</v>
      </c>
      <c r="B122" s="51" t="s">
        <v>4</v>
      </c>
      <c r="C122" s="51" t="s">
        <v>5</v>
      </c>
      <c r="D122" s="52">
        <v>32427858</v>
      </c>
      <c r="E122" s="52">
        <v>32427858</v>
      </c>
      <c r="F122" s="56">
        <v>17258163</v>
      </c>
    </row>
    <row r="123" spans="1:6" ht="15" customHeight="1" thickTop="1" thickBot="1" x14ac:dyDescent="0.35">
      <c r="A123" s="51" t="s">
        <v>202</v>
      </c>
      <c r="B123" s="51" t="s">
        <v>6</v>
      </c>
      <c r="C123" s="51" t="s">
        <v>7</v>
      </c>
      <c r="D123" s="52">
        <v>109606158</v>
      </c>
      <c r="E123" s="52">
        <v>109606158</v>
      </c>
      <c r="F123" s="56">
        <v>89209487</v>
      </c>
    </row>
    <row r="124" spans="1:6" ht="15" customHeight="1" thickTop="1" thickBot="1" x14ac:dyDescent="0.35">
      <c r="A124" s="51" t="s">
        <v>202</v>
      </c>
      <c r="B124" s="51" t="s">
        <v>8</v>
      </c>
      <c r="C124" s="51" t="s">
        <v>9</v>
      </c>
      <c r="D124" s="52">
        <v>5720135</v>
      </c>
      <c r="E124" s="52">
        <v>13720135</v>
      </c>
      <c r="F124" s="56">
        <v>11293120</v>
      </c>
    </row>
    <row r="125" spans="1:6" ht="15" customHeight="1" thickTop="1" thickBot="1" x14ac:dyDescent="0.35">
      <c r="A125" s="51" t="s">
        <v>202</v>
      </c>
      <c r="B125" s="51" t="s">
        <v>18</v>
      </c>
      <c r="C125" s="51" t="s">
        <v>19</v>
      </c>
      <c r="D125" s="52">
        <v>7588622</v>
      </c>
      <c r="E125" s="52">
        <v>7588622</v>
      </c>
      <c r="F125" s="56">
        <v>4779690</v>
      </c>
    </row>
    <row r="126" spans="1:6" ht="15" customHeight="1" thickTop="1" thickBot="1" x14ac:dyDescent="0.35">
      <c r="A126" s="51" t="s">
        <v>202</v>
      </c>
      <c r="B126" s="51" t="s">
        <v>20</v>
      </c>
      <c r="C126" s="51" t="s">
        <v>21</v>
      </c>
      <c r="D126" s="52">
        <v>409513</v>
      </c>
      <c r="E126" s="52">
        <v>609513</v>
      </c>
      <c r="F126" s="56">
        <v>609513</v>
      </c>
    </row>
    <row r="127" spans="1:6" ht="15" customHeight="1" thickTop="1" thickBot="1" x14ac:dyDescent="0.35">
      <c r="A127" s="51" t="s">
        <v>202</v>
      </c>
      <c r="B127" s="51" t="s">
        <v>22</v>
      </c>
      <c r="C127" s="51" t="s">
        <v>23</v>
      </c>
      <c r="D127" s="52">
        <v>683900</v>
      </c>
      <c r="E127" s="52">
        <v>369850</v>
      </c>
      <c r="F127" s="56">
        <v>305745</v>
      </c>
    </row>
    <row r="128" spans="1:6" ht="15" customHeight="1" thickTop="1" thickBot="1" x14ac:dyDescent="0.35">
      <c r="A128" s="51" t="s">
        <v>202</v>
      </c>
      <c r="B128" s="51" t="s">
        <v>26</v>
      </c>
      <c r="C128" s="51" t="s">
        <v>189</v>
      </c>
      <c r="D128" s="52">
        <v>175000</v>
      </c>
      <c r="E128" s="52">
        <v>0</v>
      </c>
      <c r="F128" s="56">
        <v>0</v>
      </c>
    </row>
    <row r="129" spans="1:6" ht="15" customHeight="1" thickTop="1" thickBot="1" x14ac:dyDescent="0.35">
      <c r="A129" s="51" t="s">
        <v>202</v>
      </c>
      <c r="B129" s="51" t="s">
        <v>28</v>
      </c>
      <c r="C129" s="51" t="s">
        <v>140</v>
      </c>
      <c r="D129" s="52">
        <v>27300</v>
      </c>
      <c r="E129" s="52">
        <v>27300</v>
      </c>
      <c r="F129" s="56">
        <v>17680</v>
      </c>
    </row>
    <row r="130" spans="1:6" ht="15" customHeight="1" thickTop="1" thickBot="1" x14ac:dyDescent="0.35">
      <c r="A130" s="51" t="s">
        <v>202</v>
      </c>
      <c r="B130" s="51" t="s">
        <v>30</v>
      </c>
      <c r="C130" s="51" t="s">
        <v>31</v>
      </c>
      <c r="D130" s="52">
        <v>1812500</v>
      </c>
      <c r="E130" s="52">
        <v>1412500</v>
      </c>
      <c r="F130" s="56">
        <v>1402568</v>
      </c>
    </row>
    <row r="131" spans="1:6" ht="15" customHeight="1" thickTop="1" thickBot="1" x14ac:dyDescent="0.35">
      <c r="A131" s="51" t="s">
        <v>202</v>
      </c>
      <c r="B131" s="51" t="s">
        <v>32</v>
      </c>
      <c r="C131" s="51" t="s">
        <v>33</v>
      </c>
      <c r="D131" s="52">
        <v>779100</v>
      </c>
      <c r="E131" s="52">
        <v>779100</v>
      </c>
      <c r="F131" s="56">
        <v>740961</v>
      </c>
    </row>
    <row r="132" spans="1:6" ht="15" customHeight="1" thickTop="1" thickBot="1" x14ac:dyDescent="0.35">
      <c r="A132" s="51" t="s">
        <v>202</v>
      </c>
      <c r="B132" s="51" t="s">
        <v>34</v>
      </c>
      <c r="C132" s="51" t="s">
        <v>192</v>
      </c>
      <c r="D132" s="52">
        <v>175000</v>
      </c>
      <c r="E132" s="52">
        <v>435000</v>
      </c>
      <c r="F132" s="56">
        <v>435000</v>
      </c>
    </row>
    <row r="133" spans="1:6" ht="15" customHeight="1" thickTop="1" thickBot="1" x14ac:dyDescent="0.35">
      <c r="A133" s="51" t="s">
        <v>202</v>
      </c>
      <c r="B133" s="51" t="s">
        <v>36</v>
      </c>
      <c r="C133" s="51" t="s">
        <v>37</v>
      </c>
      <c r="D133" s="52">
        <v>441808</v>
      </c>
      <c r="E133" s="52">
        <v>301808</v>
      </c>
      <c r="F133" s="56">
        <v>280120</v>
      </c>
    </row>
    <row r="134" spans="1:6" ht="15" customHeight="1" thickTop="1" thickBot="1" x14ac:dyDescent="0.35">
      <c r="A134" s="51" t="s">
        <v>202</v>
      </c>
      <c r="B134" s="51" t="s">
        <v>38</v>
      </c>
      <c r="C134" s="51" t="s">
        <v>39</v>
      </c>
      <c r="D134" s="52">
        <v>262500</v>
      </c>
      <c r="E134" s="52">
        <v>0</v>
      </c>
      <c r="F134" s="56">
        <v>0</v>
      </c>
    </row>
    <row r="135" spans="1:6" ht="15" customHeight="1" thickTop="1" thickBot="1" x14ac:dyDescent="0.35">
      <c r="A135" s="51" t="s">
        <v>202</v>
      </c>
      <c r="B135" s="51" t="s">
        <v>40</v>
      </c>
      <c r="C135" s="51" t="s">
        <v>41</v>
      </c>
      <c r="D135" s="52">
        <v>803000</v>
      </c>
      <c r="E135" s="52">
        <v>103000</v>
      </c>
      <c r="F135" s="56">
        <v>18952</v>
      </c>
    </row>
    <row r="136" spans="1:6" ht="15" customHeight="1" thickTop="1" thickBot="1" x14ac:dyDescent="0.35">
      <c r="A136" s="51" t="s">
        <v>202</v>
      </c>
      <c r="B136" s="51" t="s">
        <v>42</v>
      </c>
      <c r="C136" s="51" t="s">
        <v>141</v>
      </c>
      <c r="D136" s="52">
        <v>750754</v>
      </c>
      <c r="E136" s="52">
        <v>2250754</v>
      </c>
      <c r="F136" s="56">
        <v>1899982</v>
      </c>
    </row>
    <row r="137" spans="1:6" ht="15" customHeight="1" thickTop="1" thickBot="1" x14ac:dyDescent="0.35">
      <c r="A137" s="51" t="s">
        <v>202</v>
      </c>
      <c r="B137" s="51" t="s">
        <v>44</v>
      </c>
      <c r="C137" s="51" t="s">
        <v>45</v>
      </c>
      <c r="D137" s="52">
        <v>134928</v>
      </c>
      <c r="E137" s="52">
        <v>384928</v>
      </c>
      <c r="F137" s="56">
        <v>363949</v>
      </c>
    </row>
    <row r="138" spans="1:6" ht="15" customHeight="1" thickTop="1" thickBot="1" x14ac:dyDescent="0.35">
      <c r="A138" s="51" t="s">
        <v>202</v>
      </c>
      <c r="B138" s="51" t="s">
        <v>48</v>
      </c>
      <c r="C138" s="51" t="s">
        <v>49</v>
      </c>
      <c r="D138" s="52">
        <v>1064179</v>
      </c>
      <c r="E138" s="52">
        <v>1064179</v>
      </c>
      <c r="F138" s="56">
        <v>160933</v>
      </c>
    </row>
    <row r="139" spans="1:6" ht="15" customHeight="1" thickTop="1" thickBot="1" x14ac:dyDescent="0.35">
      <c r="A139" s="51" t="s">
        <v>202</v>
      </c>
      <c r="B139" s="51" t="s">
        <v>50</v>
      </c>
      <c r="C139" s="51" t="s">
        <v>51</v>
      </c>
      <c r="D139" s="52">
        <v>4188</v>
      </c>
      <c r="E139" s="52">
        <v>4188</v>
      </c>
      <c r="F139" s="56">
        <v>4188</v>
      </c>
    </row>
    <row r="140" spans="1:6" ht="15" customHeight="1" thickTop="1" thickBot="1" x14ac:dyDescent="0.35">
      <c r="A140" s="51" t="s">
        <v>202</v>
      </c>
      <c r="B140" s="51" t="s">
        <v>129</v>
      </c>
      <c r="C140" s="51" t="s">
        <v>130</v>
      </c>
      <c r="D140" s="52">
        <v>13773101</v>
      </c>
      <c r="E140" s="52">
        <v>16683101</v>
      </c>
      <c r="F140" s="56">
        <v>12191475</v>
      </c>
    </row>
    <row r="141" spans="1:6" ht="15" customHeight="1" thickTop="1" thickBot="1" x14ac:dyDescent="0.35">
      <c r="A141" s="51" t="s">
        <v>202</v>
      </c>
      <c r="B141" s="51" t="s">
        <v>52</v>
      </c>
      <c r="C141" s="51" t="s">
        <v>53</v>
      </c>
      <c r="D141" s="52">
        <v>3326940</v>
      </c>
      <c r="E141" s="52">
        <v>3326940</v>
      </c>
      <c r="F141" s="56">
        <v>1907671</v>
      </c>
    </row>
    <row r="142" spans="1:6" ht="15" customHeight="1" thickTop="1" thickBot="1" x14ac:dyDescent="0.35">
      <c r="A142" s="51" t="s">
        <v>202</v>
      </c>
      <c r="B142" s="51" t="s">
        <v>54</v>
      </c>
      <c r="C142" s="51" t="s">
        <v>55</v>
      </c>
      <c r="D142" s="52">
        <v>5531267</v>
      </c>
      <c r="E142" s="52">
        <v>5531267</v>
      </c>
      <c r="F142" s="56">
        <v>3083227</v>
      </c>
    </row>
    <row r="143" spans="1:6" ht="15" customHeight="1" thickTop="1" thickBot="1" x14ac:dyDescent="0.35">
      <c r="A143" s="51" t="s">
        <v>202</v>
      </c>
      <c r="B143" s="51" t="s">
        <v>58</v>
      </c>
      <c r="C143" s="51" t="s">
        <v>59</v>
      </c>
      <c r="D143" s="52">
        <v>10801245</v>
      </c>
      <c r="E143" s="52">
        <v>7486245</v>
      </c>
      <c r="F143" s="56">
        <v>3456177</v>
      </c>
    </row>
    <row r="144" spans="1:6" ht="15" customHeight="1" thickTop="1" thickBot="1" x14ac:dyDescent="0.35">
      <c r="A144" s="51" t="s">
        <v>202</v>
      </c>
      <c r="B144" s="51" t="s">
        <v>60</v>
      </c>
      <c r="C144" s="51" t="s">
        <v>132</v>
      </c>
      <c r="D144" s="52">
        <v>1653545</v>
      </c>
      <c r="E144" s="52">
        <v>2653545</v>
      </c>
      <c r="F144" s="56">
        <v>2434549</v>
      </c>
    </row>
    <row r="145" spans="1:6" ht="15" customHeight="1" thickTop="1" thickBot="1" x14ac:dyDescent="0.35">
      <c r="A145" s="51" t="s">
        <v>202</v>
      </c>
      <c r="B145" s="51" t="s">
        <v>62</v>
      </c>
      <c r="C145" s="51" t="s">
        <v>133</v>
      </c>
      <c r="D145" s="52">
        <v>8350299</v>
      </c>
      <c r="E145" s="52">
        <v>8350299</v>
      </c>
      <c r="F145" s="56">
        <v>4159946</v>
      </c>
    </row>
    <row r="146" spans="1:6" ht="15" customHeight="1" thickTop="1" thickBot="1" x14ac:dyDescent="0.35">
      <c r="A146" s="51" t="s">
        <v>202</v>
      </c>
      <c r="B146" s="51" t="s">
        <v>64</v>
      </c>
      <c r="C146" s="51" t="s">
        <v>57</v>
      </c>
      <c r="D146" s="52">
        <v>2305005</v>
      </c>
      <c r="E146" s="52">
        <v>2305005</v>
      </c>
      <c r="F146" s="56">
        <v>441764</v>
      </c>
    </row>
    <row r="147" spans="1:6" ht="15" customHeight="1" thickTop="1" thickBot="1" x14ac:dyDescent="0.35">
      <c r="A147" s="51" t="s">
        <v>202</v>
      </c>
      <c r="B147" s="51" t="s">
        <v>67</v>
      </c>
      <c r="C147" s="51" t="s">
        <v>134</v>
      </c>
      <c r="D147" s="52">
        <v>707314</v>
      </c>
      <c r="E147" s="52">
        <v>707314</v>
      </c>
      <c r="F147" s="56">
        <v>557963</v>
      </c>
    </row>
    <row r="148" spans="1:6" ht="15" customHeight="1" thickTop="1" thickBot="1" x14ac:dyDescent="0.35">
      <c r="A148" s="51" t="s">
        <v>202</v>
      </c>
      <c r="B148" s="51" t="s">
        <v>69</v>
      </c>
      <c r="C148" s="51" t="s">
        <v>70</v>
      </c>
      <c r="D148" s="52">
        <v>290689</v>
      </c>
      <c r="E148" s="52">
        <v>390689</v>
      </c>
      <c r="F148" s="56">
        <v>252000</v>
      </c>
    </row>
    <row r="149" spans="1:6" ht="15" customHeight="1" thickTop="1" thickBot="1" x14ac:dyDescent="0.35">
      <c r="A149" s="51" t="s">
        <v>202</v>
      </c>
      <c r="B149" s="51" t="s">
        <v>77</v>
      </c>
      <c r="C149" s="51" t="s">
        <v>146</v>
      </c>
      <c r="D149" s="52">
        <v>472370</v>
      </c>
      <c r="E149" s="52">
        <v>472370</v>
      </c>
      <c r="F149" s="56">
        <v>71069</v>
      </c>
    </row>
    <row r="150" spans="1:6" ht="15" customHeight="1" thickTop="1" thickBot="1" x14ac:dyDescent="0.35">
      <c r="A150" s="51" t="s">
        <v>202</v>
      </c>
      <c r="B150" s="51" t="s">
        <v>79</v>
      </c>
      <c r="C150" s="51" t="s">
        <v>147</v>
      </c>
      <c r="D150" s="52">
        <v>2239351</v>
      </c>
      <c r="E150" s="52">
        <v>2239351</v>
      </c>
      <c r="F150" s="56">
        <v>1829267</v>
      </c>
    </row>
    <row r="151" spans="1:6" ht="15" customHeight="1" thickTop="1" thickBot="1" x14ac:dyDescent="0.35">
      <c r="A151" s="51" t="s">
        <v>202</v>
      </c>
      <c r="B151" s="51" t="s">
        <v>81</v>
      </c>
      <c r="C151" s="51" t="s">
        <v>193</v>
      </c>
      <c r="D151" s="52">
        <v>3306592</v>
      </c>
      <c r="E151" s="52">
        <v>3306592</v>
      </c>
      <c r="F151" s="56">
        <v>0</v>
      </c>
    </row>
    <row r="152" spans="1:6" ht="15" customHeight="1" thickTop="1" thickBot="1" x14ac:dyDescent="0.35">
      <c r="A152" s="51" t="s">
        <v>202</v>
      </c>
      <c r="B152" s="51" t="s">
        <v>83</v>
      </c>
      <c r="C152" s="51" t="s">
        <v>84</v>
      </c>
      <c r="D152" s="52">
        <v>0</v>
      </c>
      <c r="E152" s="52">
        <v>200000</v>
      </c>
      <c r="F152" s="56">
        <v>116133</v>
      </c>
    </row>
    <row r="153" spans="1:6" ht="15" customHeight="1" thickTop="1" thickBot="1" x14ac:dyDescent="0.35">
      <c r="A153" s="51" t="s">
        <v>202</v>
      </c>
      <c r="B153" s="51" t="s">
        <v>85</v>
      </c>
      <c r="C153" s="51" t="s">
        <v>86</v>
      </c>
      <c r="D153" s="52">
        <v>6358831</v>
      </c>
      <c r="E153" s="52">
        <v>6358831</v>
      </c>
      <c r="F153" s="56">
        <v>5390296</v>
      </c>
    </row>
    <row r="154" spans="1:6" ht="15" customHeight="1" thickTop="1" thickBot="1" x14ac:dyDescent="0.35">
      <c r="A154" s="51" t="s">
        <v>202</v>
      </c>
      <c r="B154" s="51" t="s">
        <v>90</v>
      </c>
      <c r="C154" s="51" t="s">
        <v>91</v>
      </c>
      <c r="D154" s="52">
        <v>218017</v>
      </c>
      <c r="E154" s="52">
        <v>318017</v>
      </c>
      <c r="F154" s="56">
        <v>318017</v>
      </c>
    </row>
    <row r="155" spans="1:6" ht="15" customHeight="1" thickTop="1" thickBot="1" x14ac:dyDescent="0.35">
      <c r="A155" s="51" t="s">
        <v>202</v>
      </c>
      <c r="B155" s="51" t="s">
        <v>92</v>
      </c>
      <c r="C155" s="51" t="s">
        <v>93</v>
      </c>
      <c r="D155" s="52">
        <v>218017</v>
      </c>
      <c r="E155" s="52">
        <v>718017</v>
      </c>
      <c r="F155" s="56">
        <v>679329</v>
      </c>
    </row>
    <row r="156" spans="1:6" ht="15" customHeight="1" thickTop="1" thickBot="1" x14ac:dyDescent="0.35">
      <c r="A156" s="51" t="s">
        <v>202</v>
      </c>
      <c r="B156" s="51" t="s">
        <v>94</v>
      </c>
      <c r="C156" s="51" t="s">
        <v>95</v>
      </c>
      <c r="D156" s="52">
        <v>1133689</v>
      </c>
      <c r="E156" s="52">
        <v>1133689</v>
      </c>
      <c r="F156" s="56">
        <v>344104</v>
      </c>
    </row>
    <row r="157" spans="1:6" ht="15" customHeight="1" thickTop="1" thickBot="1" x14ac:dyDescent="0.35">
      <c r="A157" s="51" t="s">
        <v>202</v>
      </c>
      <c r="B157" s="51" t="s">
        <v>199</v>
      </c>
      <c r="C157" s="51" t="s">
        <v>41</v>
      </c>
      <c r="D157" s="52">
        <v>0</v>
      </c>
      <c r="E157" s="52">
        <v>100000</v>
      </c>
      <c r="F157" s="56">
        <v>100000</v>
      </c>
    </row>
    <row r="158" spans="1:6" ht="15" customHeight="1" thickTop="1" thickBot="1" x14ac:dyDescent="0.35">
      <c r="A158" s="51" t="s">
        <v>202</v>
      </c>
      <c r="B158" s="51" t="s">
        <v>98</v>
      </c>
      <c r="C158" s="51" t="s">
        <v>148</v>
      </c>
      <c r="D158" s="52">
        <v>304064</v>
      </c>
      <c r="E158" s="52">
        <v>304064</v>
      </c>
      <c r="F158" s="56">
        <v>229056</v>
      </c>
    </row>
    <row r="159" spans="1:6" ht="15" customHeight="1" thickTop="1" thickBot="1" x14ac:dyDescent="0.35">
      <c r="A159" s="51" t="s">
        <v>202</v>
      </c>
      <c r="B159" s="51" t="s">
        <v>107</v>
      </c>
      <c r="C159" s="51" t="s">
        <v>108</v>
      </c>
      <c r="D159" s="52">
        <v>307158</v>
      </c>
      <c r="E159" s="52">
        <v>307158</v>
      </c>
      <c r="F159" s="56">
        <v>0</v>
      </c>
    </row>
    <row r="160" spans="1:6" ht="15" customHeight="1" thickTop="1" thickBot="1" x14ac:dyDescent="0.35">
      <c r="A160" s="51" t="s">
        <v>202</v>
      </c>
      <c r="B160" s="51" t="s">
        <v>109</v>
      </c>
      <c r="C160" s="51" t="s">
        <v>110</v>
      </c>
      <c r="D160" s="52">
        <v>18027780</v>
      </c>
      <c r="E160" s="52">
        <v>15027780</v>
      </c>
      <c r="F160" s="56">
        <v>10017098</v>
      </c>
    </row>
    <row r="161" spans="1:6" ht="15" customHeight="1" thickTop="1" thickBot="1" x14ac:dyDescent="0.35">
      <c r="A161" s="51" t="s">
        <v>202</v>
      </c>
      <c r="B161" s="51" t="s">
        <v>111</v>
      </c>
      <c r="C161" s="51" t="s">
        <v>112</v>
      </c>
      <c r="D161" s="52">
        <v>0</v>
      </c>
      <c r="E161" s="52">
        <v>250000</v>
      </c>
      <c r="F161" s="56">
        <v>250000</v>
      </c>
    </row>
    <row r="162" spans="1:6" ht="15" customHeight="1" thickTop="1" thickBot="1" x14ac:dyDescent="0.35">
      <c r="A162" s="51" t="s">
        <v>202</v>
      </c>
      <c r="B162" s="51" t="s">
        <v>113</v>
      </c>
      <c r="C162" s="51" t="s">
        <v>194</v>
      </c>
      <c r="D162" s="52">
        <v>3737088</v>
      </c>
      <c r="E162" s="52">
        <v>537088</v>
      </c>
      <c r="F162" s="56">
        <v>76500</v>
      </c>
    </row>
    <row r="163" spans="1:6" ht="15" customHeight="1" thickTop="1" thickBot="1" x14ac:dyDescent="0.35">
      <c r="A163" s="51" t="s">
        <v>202</v>
      </c>
      <c r="B163" s="51" t="s">
        <v>117</v>
      </c>
      <c r="C163" s="51" t="s">
        <v>118</v>
      </c>
      <c r="D163" s="52">
        <v>9056519</v>
      </c>
      <c r="E163" s="52">
        <v>9056519</v>
      </c>
      <c r="F163" s="56">
        <v>7981518</v>
      </c>
    </row>
    <row r="164" spans="1:6" ht="15" customHeight="1" thickTop="1" thickBot="1" x14ac:dyDescent="0.35">
      <c r="A164" s="51" t="s">
        <v>203</v>
      </c>
      <c r="B164" s="51" t="s">
        <v>2</v>
      </c>
      <c r="C164" s="51" t="s">
        <v>3</v>
      </c>
      <c r="D164" s="52">
        <v>273155247</v>
      </c>
      <c r="E164" s="52">
        <v>347262958</v>
      </c>
      <c r="F164" s="56">
        <v>240967708</v>
      </c>
    </row>
    <row r="165" spans="1:6" ht="15" customHeight="1" thickTop="1" thickBot="1" x14ac:dyDescent="0.35">
      <c r="A165" s="51" t="s">
        <v>203</v>
      </c>
      <c r="B165" s="51" t="s">
        <v>4</v>
      </c>
      <c r="C165" s="51" t="s">
        <v>5</v>
      </c>
      <c r="D165" s="52">
        <v>24192104</v>
      </c>
      <c r="E165" s="52">
        <v>24192104</v>
      </c>
      <c r="F165" s="56">
        <v>12996712</v>
      </c>
    </row>
    <row r="166" spans="1:6" ht="15" customHeight="1" thickTop="1" thickBot="1" x14ac:dyDescent="0.35">
      <c r="A166" s="51" t="s">
        <v>203</v>
      </c>
      <c r="B166" s="51" t="s">
        <v>6</v>
      </c>
      <c r="C166" s="51" t="s">
        <v>7</v>
      </c>
      <c r="D166" s="52">
        <v>81769313</v>
      </c>
      <c r="E166" s="52">
        <v>81769313</v>
      </c>
      <c r="F166" s="56">
        <v>66597998</v>
      </c>
    </row>
    <row r="167" spans="1:6" ht="15" customHeight="1" thickTop="1" thickBot="1" x14ac:dyDescent="0.35">
      <c r="A167" s="51" t="s">
        <v>203</v>
      </c>
      <c r="B167" s="51" t="s">
        <v>8</v>
      </c>
      <c r="C167" s="51" t="s">
        <v>9</v>
      </c>
      <c r="D167" s="52">
        <v>4327128</v>
      </c>
      <c r="E167" s="52">
        <v>10327128</v>
      </c>
      <c r="F167" s="56">
        <v>8094166</v>
      </c>
    </row>
    <row r="168" spans="1:6" ht="15" customHeight="1" thickTop="1" thickBot="1" x14ac:dyDescent="0.35">
      <c r="A168" s="51" t="s">
        <v>203</v>
      </c>
      <c r="B168" s="51" t="s">
        <v>18</v>
      </c>
      <c r="C168" s="51" t="s">
        <v>19</v>
      </c>
      <c r="D168" s="52">
        <v>5791206</v>
      </c>
      <c r="E168" s="52">
        <v>5791206</v>
      </c>
      <c r="F168" s="56">
        <v>3333109</v>
      </c>
    </row>
    <row r="169" spans="1:6" ht="15" customHeight="1" thickTop="1" thickBot="1" x14ac:dyDescent="0.35">
      <c r="A169" s="51" t="s">
        <v>203</v>
      </c>
      <c r="B169" s="51" t="s">
        <v>20</v>
      </c>
      <c r="C169" s="51" t="s">
        <v>21</v>
      </c>
      <c r="D169" s="52">
        <v>433602</v>
      </c>
      <c r="E169" s="52">
        <v>1313602</v>
      </c>
      <c r="F169" s="56">
        <v>1313602</v>
      </c>
    </row>
    <row r="170" spans="1:6" ht="15" customHeight="1" thickTop="1" thickBot="1" x14ac:dyDescent="0.35">
      <c r="A170" s="51" t="s">
        <v>203</v>
      </c>
      <c r="B170" s="51" t="s">
        <v>22</v>
      </c>
      <c r="C170" s="51" t="s">
        <v>23</v>
      </c>
      <c r="D170" s="52">
        <v>429880</v>
      </c>
      <c r="E170" s="52">
        <v>329880</v>
      </c>
      <c r="F170" s="56">
        <v>304882</v>
      </c>
    </row>
    <row r="171" spans="1:6" ht="15" customHeight="1" thickTop="1" thickBot="1" x14ac:dyDescent="0.35">
      <c r="A171" s="51" t="s">
        <v>203</v>
      </c>
      <c r="B171" s="51" t="s">
        <v>26</v>
      </c>
      <c r="C171" s="51" t="s">
        <v>189</v>
      </c>
      <c r="D171" s="52">
        <v>110000</v>
      </c>
      <c r="E171" s="52">
        <v>0</v>
      </c>
      <c r="F171" s="56">
        <v>0</v>
      </c>
    </row>
    <row r="172" spans="1:6" ht="15" customHeight="1" thickTop="1" thickBot="1" x14ac:dyDescent="0.35">
      <c r="A172" s="51" t="s">
        <v>203</v>
      </c>
      <c r="B172" s="51" t="s">
        <v>28</v>
      </c>
      <c r="C172" s="51" t="s">
        <v>140</v>
      </c>
      <c r="D172" s="52">
        <v>17160</v>
      </c>
      <c r="E172" s="52">
        <v>17160</v>
      </c>
      <c r="F172" s="56">
        <v>17160</v>
      </c>
    </row>
    <row r="173" spans="1:6" ht="15" customHeight="1" thickTop="1" thickBot="1" x14ac:dyDescent="0.35">
      <c r="A173" s="51" t="s">
        <v>203</v>
      </c>
      <c r="B173" s="51" t="s">
        <v>30</v>
      </c>
      <c r="C173" s="51" t="s">
        <v>149</v>
      </c>
      <c r="D173" s="52">
        <v>1377000</v>
      </c>
      <c r="E173" s="52">
        <v>877000</v>
      </c>
      <c r="F173" s="56">
        <v>877000</v>
      </c>
    </row>
    <row r="174" spans="1:6" ht="15" customHeight="1" thickTop="1" thickBot="1" x14ac:dyDescent="0.35">
      <c r="A174" s="51" t="s">
        <v>203</v>
      </c>
      <c r="B174" s="51" t="s">
        <v>32</v>
      </c>
      <c r="C174" s="51" t="s">
        <v>33</v>
      </c>
      <c r="D174" s="52">
        <v>489720</v>
      </c>
      <c r="E174" s="52">
        <v>489720</v>
      </c>
      <c r="F174" s="56">
        <v>468525</v>
      </c>
    </row>
    <row r="175" spans="1:6" ht="15" customHeight="1" thickTop="1" thickBot="1" x14ac:dyDescent="0.35">
      <c r="A175" s="51" t="s">
        <v>203</v>
      </c>
      <c r="B175" s="51" t="s">
        <v>34</v>
      </c>
      <c r="C175" s="51" t="s">
        <v>35</v>
      </c>
      <c r="D175" s="52">
        <v>110000</v>
      </c>
      <c r="E175" s="52">
        <v>270000</v>
      </c>
      <c r="F175" s="56">
        <v>270000</v>
      </c>
    </row>
    <row r="176" spans="1:6" ht="15" customHeight="1" thickTop="1" thickBot="1" x14ac:dyDescent="0.35">
      <c r="A176" s="51" t="s">
        <v>203</v>
      </c>
      <c r="B176" s="51" t="s">
        <v>36</v>
      </c>
      <c r="C176" s="51" t="s">
        <v>128</v>
      </c>
      <c r="D176" s="52">
        <v>277708</v>
      </c>
      <c r="E176" s="52">
        <v>277708</v>
      </c>
      <c r="F176" s="56">
        <v>176184</v>
      </c>
    </row>
    <row r="177" spans="1:6" ht="15" customHeight="1" thickTop="1" thickBot="1" x14ac:dyDescent="0.35">
      <c r="A177" s="51" t="s">
        <v>203</v>
      </c>
      <c r="B177" s="51" t="s">
        <v>38</v>
      </c>
      <c r="C177" s="51" t="s">
        <v>39</v>
      </c>
      <c r="D177" s="52">
        <v>165000</v>
      </c>
      <c r="E177" s="52">
        <v>0</v>
      </c>
      <c r="F177" s="56">
        <v>0</v>
      </c>
    </row>
    <row r="178" spans="1:6" ht="15" customHeight="1" thickTop="1" thickBot="1" x14ac:dyDescent="0.35">
      <c r="A178" s="51" t="s">
        <v>203</v>
      </c>
      <c r="B178" s="51" t="s">
        <v>40</v>
      </c>
      <c r="C178" s="51" t="s">
        <v>41</v>
      </c>
      <c r="D178" s="52">
        <v>790000</v>
      </c>
      <c r="E178" s="52">
        <v>90000</v>
      </c>
      <c r="F178" s="56">
        <v>19371</v>
      </c>
    </row>
    <row r="179" spans="1:6" ht="15" customHeight="1" thickTop="1" thickBot="1" x14ac:dyDescent="0.35">
      <c r="A179" s="51" t="s">
        <v>203</v>
      </c>
      <c r="B179" s="51" t="s">
        <v>42</v>
      </c>
      <c r="C179" s="51" t="s">
        <v>43</v>
      </c>
      <c r="D179" s="52">
        <v>517815</v>
      </c>
      <c r="E179" s="52">
        <v>1517815</v>
      </c>
      <c r="F179" s="56">
        <v>1276071</v>
      </c>
    </row>
    <row r="180" spans="1:6" ht="15" customHeight="1" thickTop="1" thickBot="1" x14ac:dyDescent="0.35">
      <c r="A180" s="51" t="s">
        <v>203</v>
      </c>
      <c r="B180" s="51" t="s">
        <v>44</v>
      </c>
      <c r="C180" s="51" t="s">
        <v>45</v>
      </c>
      <c r="D180" s="52">
        <v>128388</v>
      </c>
      <c r="E180" s="52">
        <v>278388</v>
      </c>
      <c r="F180" s="56">
        <v>278388</v>
      </c>
    </row>
    <row r="181" spans="1:6" ht="15" customHeight="1" thickTop="1" thickBot="1" x14ac:dyDescent="0.35">
      <c r="A181" s="51" t="s">
        <v>203</v>
      </c>
      <c r="B181" s="51" t="s">
        <v>48</v>
      </c>
      <c r="C181" s="51" t="s">
        <v>49</v>
      </c>
      <c r="D181" s="52">
        <v>668913</v>
      </c>
      <c r="E181" s="52">
        <v>668913</v>
      </c>
      <c r="F181" s="56">
        <v>99623</v>
      </c>
    </row>
    <row r="182" spans="1:6" ht="15" customHeight="1" thickTop="1" thickBot="1" x14ac:dyDescent="0.35">
      <c r="A182" s="51" t="s">
        <v>203</v>
      </c>
      <c r="B182" s="51" t="s">
        <v>50</v>
      </c>
      <c r="C182" s="51" t="s">
        <v>150</v>
      </c>
      <c r="D182" s="52">
        <v>2632</v>
      </c>
      <c r="E182" s="52">
        <v>2632</v>
      </c>
      <c r="F182" s="56">
        <v>2632</v>
      </c>
    </row>
    <row r="183" spans="1:6" ht="15" customHeight="1" thickTop="1" thickBot="1" x14ac:dyDescent="0.35">
      <c r="A183" s="51" t="s">
        <v>203</v>
      </c>
      <c r="B183" s="51" t="s">
        <v>52</v>
      </c>
      <c r="C183" s="51" t="s">
        <v>53</v>
      </c>
      <c r="D183" s="52">
        <v>2091220</v>
      </c>
      <c r="E183" s="52">
        <v>2091220</v>
      </c>
      <c r="F183" s="56">
        <v>1178267</v>
      </c>
    </row>
    <row r="184" spans="1:6" ht="15" customHeight="1" thickTop="1" thickBot="1" x14ac:dyDescent="0.35">
      <c r="A184" s="51" t="s">
        <v>203</v>
      </c>
      <c r="B184" s="51" t="s">
        <v>54</v>
      </c>
      <c r="C184" s="51" t="s">
        <v>55</v>
      </c>
      <c r="D184" s="52">
        <v>3476796</v>
      </c>
      <c r="E184" s="52">
        <v>3476796</v>
      </c>
      <c r="F184" s="56">
        <v>1928187</v>
      </c>
    </row>
    <row r="185" spans="1:6" ht="15" customHeight="1" thickTop="1" thickBot="1" x14ac:dyDescent="0.35">
      <c r="A185" s="51" t="s">
        <v>203</v>
      </c>
      <c r="B185" s="51" t="s">
        <v>58</v>
      </c>
      <c r="C185" s="51" t="s">
        <v>59</v>
      </c>
      <c r="D185" s="52">
        <v>6405313</v>
      </c>
      <c r="E185" s="52">
        <v>6405313</v>
      </c>
      <c r="F185" s="56">
        <v>1194567</v>
      </c>
    </row>
    <row r="186" spans="1:6" ht="15" customHeight="1" thickTop="1" thickBot="1" x14ac:dyDescent="0.35">
      <c r="A186" s="51" t="s">
        <v>203</v>
      </c>
      <c r="B186" s="51" t="s">
        <v>60</v>
      </c>
      <c r="C186" s="51" t="s">
        <v>132</v>
      </c>
      <c r="D186" s="52">
        <v>1489366</v>
      </c>
      <c r="E186" s="52">
        <v>1489366</v>
      </c>
      <c r="F186" s="56">
        <v>1378036</v>
      </c>
    </row>
    <row r="187" spans="1:6" ht="15" customHeight="1" thickTop="1" thickBot="1" x14ac:dyDescent="0.35">
      <c r="A187" s="51" t="s">
        <v>203</v>
      </c>
      <c r="B187" s="51" t="s">
        <v>62</v>
      </c>
      <c r="C187" s="51" t="s">
        <v>63</v>
      </c>
      <c r="D187" s="52">
        <v>8436628</v>
      </c>
      <c r="E187" s="52">
        <v>8436628</v>
      </c>
      <c r="F187" s="56">
        <v>6784782</v>
      </c>
    </row>
    <row r="188" spans="1:6" ht="15" customHeight="1" thickTop="1" thickBot="1" x14ac:dyDescent="0.35">
      <c r="A188" s="51" t="s">
        <v>203</v>
      </c>
      <c r="B188" s="51" t="s">
        <v>64</v>
      </c>
      <c r="C188" s="51" t="s">
        <v>57</v>
      </c>
      <c r="D188" s="52">
        <v>1448861</v>
      </c>
      <c r="E188" s="52">
        <v>1448861</v>
      </c>
      <c r="F188" s="56">
        <v>273634</v>
      </c>
    </row>
    <row r="189" spans="1:6" ht="15" customHeight="1" thickTop="1" thickBot="1" x14ac:dyDescent="0.35">
      <c r="A189" s="51" t="s">
        <v>203</v>
      </c>
      <c r="B189" s="51" t="s">
        <v>67</v>
      </c>
      <c r="C189" s="51" t="s">
        <v>134</v>
      </c>
      <c r="D189" s="52">
        <v>444597</v>
      </c>
      <c r="E189" s="52">
        <v>444597</v>
      </c>
      <c r="F189" s="56">
        <v>344624</v>
      </c>
    </row>
    <row r="190" spans="1:6" ht="15" customHeight="1" thickTop="1" thickBot="1" x14ac:dyDescent="0.35">
      <c r="A190" s="51" t="s">
        <v>203</v>
      </c>
      <c r="B190" s="51" t="s">
        <v>74</v>
      </c>
      <c r="C190" s="51" t="s">
        <v>41</v>
      </c>
      <c r="D190" s="52">
        <v>239011</v>
      </c>
      <c r="E190" s="52">
        <v>339011</v>
      </c>
      <c r="F190" s="56">
        <v>339011</v>
      </c>
    </row>
    <row r="191" spans="1:6" ht="15" customHeight="1" thickTop="1" thickBot="1" x14ac:dyDescent="0.35">
      <c r="A191" s="51" t="s">
        <v>203</v>
      </c>
      <c r="B191" s="51" t="s">
        <v>77</v>
      </c>
      <c r="C191" s="51" t="s">
        <v>151</v>
      </c>
      <c r="D191" s="52">
        <v>498613</v>
      </c>
      <c r="E191" s="52">
        <v>498613</v>
      </c>
      <c r="F191" s="56">
        <v>24182</v>
      </c>
    </row>
    <row r="192" spans="1:6" ht="15" customHeight="1" thickTop="1" thickBot="1" x14ac:dyDescent="0.35">
      <c r="A192" s="51" t="s">
        <v>203</v>
      </c>
      <c r="B192" s="51" t="s">
        <v>79</v>
      </c>
      <c r="C192" s="51" t="s">
        <v>80</v>
      </c>
      <c r="D192" s="52">
        <v>1407592</v>
      </c>
      <c r="E192" s="52">
        <v>1607592</v>
      </c>
      <c r="F192" s="56">
        <v>1468664</v>
      </c>
    </row>
    <row r="193" spans="1:6" ht="15" customHeight="1" thickTop="1" thickBot="1" x14ac:dyDescent="0.35">
      <c r="A193" s="51" t="s">
        <v>203</v>
      </c>
      <c r="B193" s="51" t="s">
        <v>81</v>
      </c>
      <c r="C193" s="51" t="s">
        <v>193</v>
      </c>
      <c r="D193" s="52">
        <v>2078429</v>
      </c>
      <c r="E193" s="52">
        <v>2078429</v>
      </c>
      <c r="F193" s="56">
        <v>0</v>
      </c>
    </row>
    <row r="194" spans="1:6" ht="15" customHeight="1" thickTop="1" thickBot="1" x14ac:dyDescent="0.35">
      <c r="A194" s="51" t="s">
        <v>203</v>
      </c>
      <c r="B194" s="51" t="s">
        <v>83</v>
      </c>
      <c r="C194" s="51" t="s">
        <v>84</v>
      </c>
      <c r="D194" s="52">
        <v>0</v>
      </c>
      <c r="E194" s="52">
        <v>200000</v>
      </c>
      <c r="F194" s="56">
        <v>110058</v>
      </c>
    </row>
    <row r="195" spans="1:6" ht="15" customHeight="1" thickTop="1" thickBot="1" x14ac:dyDescent="0.35">
      <c r="A195" s="51" t="s">
        <v>203</v>
      </c>
      <c r="B195" s="51" t="s">
        <v>85</v>
      </c>
      <c r="C195" s="51" t="s">
        <v>86</v>
      </c>
      <c r="D195" s="52">
        <v>3996979</v>
      </c>
      <c r="E195" s="52">
        <v>3996979</v>
      </c>
      <c r="F195" s="56">
        <v>3335622</v>
      </c>
    </row>
    <row r="196" spans="1:6" ht="15" customHeight="1" thickTop="1" thickBot="1" x14ac:dyDescent="0.35">
      <c r="A196" s="51" t="s">
        <v>203</v>
      </c>
      <c r="B196" s="51" t="s">
        <v>90</v>
      </c>
      <c r="C196" s="51" t="s">
        <v>91</v>
      </c>
      <c r="D196" s="52">
        <v>218017</v>
      </c>
      <c r="E196" s="52">
        <v>318017</v>
      </c>
      <c r="F196" s="56">
        <v>289829</v>
      </c>
    </row>
    <row r="197" spans="1:6" ht="15" customHeight="1" thickTop="1" thickBot="1" x14ac:dyDescent="0.35">
      <c r="A197" s="51" t="s">
        <v>203</v>
      </c>
      <c r="B197" s="51" t="s">
        <v>92</v>
      </c>
      <c r="C197" s="51" t="s">
        <v>93</v>
      </c>
      <c r="D197" s="52">
        <v>218017</v>
      </c>
      <c r="E197" s="52">
        <v>718017</v>
      </c>
      <c r="F197" s="56">
        <v>718017</v>
      </c>
    </row>
    <row r="198" spans="1:6" ht="15" customHeight="1" thickTop="1" thickBot="1" x14ac:dyDescent="0.35">
      <c r="A198" s="51" t="s">
        <v>203</v>
      </c>
      <c r="B198" s="51" t="s">
        <v>94</v>
      </c>
      <c r="C198" s="51" t="s">
        <v>95</v>
      </c>
      <c r="D198" s="52">
        <v>1196671</v>
      </c>
      <c r="E198" s="52">
        <v>1196671</v>
      </c>
      <c r="F198" s="56">
        <v>615802</v>
      </c>
    </row>
    <row r="199" spans="1:6" ht="15" customHeight="1" thickTop="1" thickBot="1" x14ac:dyDescent="0.35">
      <c r="A199" s="51" t="s">
        <v>203</v>
      </c>
      <c r="B199" s="51" t="s">
        <v>199</v>
      </c>
      <c r="C199" s="51" t="s">
        <v>41</v>
      </c>
      <c r="D199" s="52">
        <v>0</v>
      </c>
      <c r="E199" s="52">
        <v>200000</v>
      </c>
      <c r="F199" s="56">
        <v>200000</v>
      </c>
    </row>
    <row r="200" spans="1:6" ht="15" customHeight="1" thickTop="1" thickBot="1" x14ac:dyDescent="0.35">
      <c r="A200" s="51" t="s">
        <v>203</v>
      </c>
      <c r="B200" s="51" t="s">
        <v>98</v>
      </c>
      <c r="C200" s="51" t="s">
        <v>99</v>
      </c>
      <c r="D200" s="52">
        <v>191126</v>
      </c>
      <c r="E200" s="52">
        <v>191126</v>
      </c>
      <c r="F200" s="56">
        <v>142854</v>
      </c>
    </row>
    <row r="201" spans="1:6" ht="15" customHeight="1" thickTop="1" thickBot="1" x14ac:dyDescent="0.35">
      <c r="A201" s="51" t="s">
        <v>203</v>
      </c>
      <c r="B201" s="51" t="s">
        <v>103</v>
      </c>
      <c r="C201" s="51" t="s">
        <v>104</v>
      </c>
      <c r="D201" s="52">
        <v>197459</v>
      </c>
      <c r="E201" s="52">
        <v>197459</v>
      </c>
      <c r="F201" s="56">
        <v>0</v>
      </c>
    </row>
    <row r="202" spans="1:6" ht="15" customHeight="1" thickTop="1" thickBot="1" x14ac:dyDescent="0.35">
      <c r="A202" s="51" t="s">
        <v>203</v>
      </c>
      <c r="B202" s="51" t="s">
        <v>107</v>
      </c>
      <c r="C202" s="51" t="s">
        <v>152</v>
      </c>
      <c r="D202" s="52">
        <v>193071</v>
      </c>
      <c r="E202" s="52">
        <v>193071</v>
      </c>
      <c r="F202" s="56">
        <v>0</v>
      </c>
    </row>
    <row r="203" spans="1:6" ht="15" customHeight="1" thickTop="1" thickBot="1" x14ac:dyDescent="0.35">
      <c r="A203" s="51" t="s">
        <v>203</v>
      </c>
      <c r="B203" s="51" t="s">
        <v>204</v>
      </c>
      <c r="C203" s="51" t="s">
        <v>205</v>
      </c>
      <c r="D203" s="52">
        <v>0</v>
      </c>
      <c r="E203" s="52">
        <v>161000</v>
      </c>
      <c r="F203" s="56">
        <v>160648</v>
      </c>
    </row>
    <row r="204" spans="1:6" ht="15" customHeight="1" thickTop="1" thickBot="1" x14ac:dyDescent="0.35">
      <c r="A204" s="51" t="s">
        <v>203</v>
      </c>
      <c r="B204" s="51" t="s">
        <v>109</v>
      </c>
      <c r="C204" s="51" t="s">
        <v>110</v>
      </c>
      <c r="D204" s="52">
        <v>11331748</v>
      </c>
      <c r="E204" s="52">
        <v>7531748</v>
      </c>
      <c r="F204" s="56">
        <v>4393582</v>
      </c>
    </row>
    <row r="205" spans="1:6" ht="15" customHeight="1" thickTop="1" thickBot="1" x14ac:dyDescent="0.35">
      <c r="A205" s="51" t="s">
        <v>203</v>
      </c>
      <c r="B205" s="51" t="s">
        <v>111</v>
      </c>
      <c r="C205" s="51" t="s">
        <v>112</v>
      </c>
      <c r="D205" s="52">
        <v>798611</v>
      </c>
      <c r="E205" s="52">
        <v>798611</v>
      </c>
      <c r="F205" s="56">
        <v>344420</v>
      </c>
    </row>
    <row r="206" spans="1:6" ht="15" customHeight="1" thickTop="1" thickBot="1" x14ac:dyDescent="0.35">
      <c r="A206" s="51" t="s">
        <v>203</v>
      </c>
      <c r="B206" s="51" t="s">
        <v>113</v>
      </c>
      <c r="C206" s="51" t="s">
        <v>114</v>
      </c>
      <c r="D206" s="52">
        <v>2349027</v>
      </c>
      <c r="E206" s="52">
        <v>149027</v>
      </c>
      <c r="F206" s="56">
        <v>47250</v>
      </c>
    </row>
    <row r="207" spans="1:6" ht="15" customHeight="1" thickTop="1" thickBot="1" x14ac:dyDescent="0.35">
      <c r="A207" s="51" t="s">
        <v>203</v>
      </c>
      <c r="B207" s="51" t="s">
        <v>117</v>
      </c>
      <c r="C207" s="51" t="s">
        <v>118</v>
      </c>
      <c r="D207" s="52">
        <v>5692669</v>
      </c>
      <c r="E207" s="52">
        <v>10692669</v>
      </c>
      <c r="F207" s="56">
        <v>7263055</v>
      </c>
    </row>
    <row r="208" spans="1:6" ht="15" customHeight="1" thickTop="1" thickBot="1" x14ac:dyDescent="0.35">
      <c r="A208" s="51" t="s">
        <v>206</v>
      </c>
      <c r="B208" s="51" t="s">
        <v>2</v>
      </c>
      <c r="C208" s="51" t="s">
        <v>3</v>
      </c>
      <c r="D208" s="52">
        <v>23231849</v>
      </c>
      <c r="E208" s="52">
        <v>29390525</v>
      </c>
      <c r="F208" s="56">
        <v>20498971</v>
      </c>
    </row>
    <row r="209" spans="1:6" ht="15" customHeight="1" thickTop="1" thickBot="1" x14ac:dyDescent="0.35">
      <c r="A209" s="51" t="s">
        <v>206</v>
      </c>
      <c r="B209" s="51" t="s">
        <v>4</v>
      </c>
      <c r="C209" s="51" t="s">
        <v>5</v>
      </c>
      <c r="D209" s="52">
        <v>1953821</v>
      </c>
      <c r="E209" s="52">
        <v>1953821</v>
      </c>
      <c r="F209" s="56">
        <v>1089586</v>
      </c>
    </row>
    <row r="210" spans="1:6" ht="15" customHeight="1" thickTop="1" thickBot="1" x14ac:dyDescent="0.35">
      <c r="A210" s="51" t="s">
        <v>206</v>
      </c>
      <c r="B210" s="51" t="s">
        <v>6</v>
      </c>
      <c r="C210" s="51" t="s">
        <v>7</v>
      </c>
      <c r="D210" s="52">
        <v>6603910</v>
      </c>
      <c r="E210" s="52">
        <v>6603910</v>
      </c>
      <c r="F210" s="56">
        <v>5662239</v>
      </c>
    </row>
    <row r="211" spans="1:6" ht="15" customHeight="1" thickTop="1" thickBot="1" x14ac:dyDescent="0.35">
      <c r="A211" s="51" t="s">
        <v>206</v>
      </c>
      <c r="B211" s="51" t="s">
        <v>8</v>
      </c>
      <c r="C211" s="51" t="s">
        <v>9</v>
      </c>
      <c r="D211" s="52">
        <v>377811</v>
      </c>
      <c r="E211" s="52">
        <v>777811</v>
      </c>
      <c r="F211" s="56">
        <v>709036</v>
      </c>
    </row>
    <row r="212" spans="1:6" ht="15" customHeight="1" thickTop="1" thickBot="1" x14ac:dyDescent="0.35">
      <c r="A212" s="51" t="s">
        <v>206</v>
      </c>
      <c r="B212" s="51" t="s">
        <v>18</v>
      </c>
      <c r="C212" s="51" t="s">
        <v>19</v>
      </c>
      <c r="D212" s="52">
        <v>332188</v>
      </c>
      <c r="E212" s="52">
        <v>462188</v>
      </c>
      <c r="F212" s="56">
        <v>444855</v>
      </c>
    </row>
    <row r="213" spans="1:6" ht="15" customHeight="1" thickTop="1" thickBot="1" x14ac:dyDescent="0.35">
      <c r="A213" s="51" t="s">
        <v>206</v>
      </c>
      <c r="B213" s="51" t="s">
        <v>20</v>
      </c>
      <c r="C213" s="51" t="s">
        <v>21</v>
      </c>
      <c r="D213" s="52">
        <v>24089</v>
      </c>
      <c r="E213" s="52">
        <v>184089</v>
      </c>
      <c r="F213" s="56">
        <v>184089</v>
      </c>
    </row>
    <row r="214" spans="1:6" ht="15" customHeight="1" thickTop="1" thickBot="1" x14ac:dyDescent="0.35">
      <c r="A214" s="51" t="s">
        <v>206</v>
      </c>
      <c r="B214" s="51" t="s">
        <v>22</v>
      </c>
      <c r="C214" s="51" t="s">
        <v>23</v>
      </c>
      <c r="D214" s="52">
        <v>29310</v>
      </c>
      <c r="E214" s="52">
        <v>29310</v>
      </c>
      <c r="F214" s="56">
        <v>13489</v>
      </c>
    </row>
    <row r="215" spans="1:6" ht="15" customHeight="1" thickTop="1" thickBot="1" x14ac:dyDescent="0.35">
      <c r="A215" s="51" t="s">
        <v>206</v>
      </c>
      <c r="B215" s="51" t="s">
        <v>26</v>
      </c>
      <c r="C215" s="51" t="s">
        <v>27</v>
      </c>
      <c r="D215" s="52">
        <v>7500</v>
      </c>
      <c r="E215" s="52">
        <v>7500</v>
      </c>
      <c r="F215" s="56">
        <v>0</v>
      </c>
    </row>
    <row r="216" spans="1:6" ht="15" customHeight="1" thickTop="1" thickBot="1" x14ac:dyDescent="0.35">
      <c r="A216" s="51" t="s">
        <v>206</v>
      </c>
      <c r="B216" s="51" t="s">
        <v>28</v>
      </c>
      <c r="C216" s="51" t="s">
        <v>29</v>
      </c>
      <c r="D216" s="52">
        <v>1170</v>
      </c>
      <c r="E216" s="52">
        <v>51170</v>
      </c>
      <c r="F216" s="56">
        <v>51170</v>
      </c>
    </row>
    <row r="217" spans="1:6" ht="15" customHeight="1" thickTop="1" thickBot="1" x14ac:dyDescent="0.35">
      <c r="A217" s="51" t="s">
        <v>206</v>
      </c>
      <c r="B217" s="51" t="s">
        <v>30</v>
      </c>
      <c r="C217" s="51" t="s">
        <v>31</v>
      </c>
      <c r="D217" s="52">
        <v>86500</v>
      </c>
      <c r="E217" s="52">
        <v>86500</v>
      </c>
      <c r="F217" s="56">
        <v>62651</v>
      </c>
    </row>
    <row r="218" spans="1:6" ht="15" customHeight="1" thickTop="1" thickBot="1" x14ac:dyDescent="0.35">
      <c r="A218" s="51" t="s">
        <v>206</v>
      </c>
      <c r="B218" s="51" t="s">
        <v>32</v>
      </c>
      <c r="C218" s="51" t="s">
        <v>33</v>
      </c>
      <c r="D218" s="52">
        <v>33390</v>
      </c>
      <c r="E218" s="52">
        <v>33390</v>
      </c>
      <c r="F218" s="56">
        <v>32239</v>
      </c>
    </row>
    <row r="219" spans="1:6" ht="15" customHeight="1" thickTop="1" thickBot="1" x14ac:dyDescent="0.35">
      <c r="A219" s="51" t="s">
        <v>206</v>
      </c>
      <c r="B219" s="51" t="s">
        <v>34</v>
      </c>
      <c r="C219" s="51" t="s">
        <v>35</v>
      </c>
      <c r="D219" s="52">
        <v>7500</v>
      </c>
      <c r="E219" s="52">
        <v>22500</v>
      </c>
      <c r="F219" s="56">
        <v>22500</v>
      </c>
    </row>
    <row r="220" spans="1:6" ht="15" customHeight="1" thickTop="1" thickBot="1" x14ac:dyDescent="0.35">
      <c r="A220" s="51" t="s">
        <v>206</v>
      </c>
      <c r="B220" s="51" t="s">
        <v>36</v>
      </c>
      <c r="C220" s="51" t="s">
        <v>37</v>
      </c>
      <c r="D220" s="52">
        <v>18935</v>
      </c>
      <c r="E220" s="52">
        <v>18935</v>
      </c>
      <c r="F220" s="56">
        <v>12623</v>
      </c>
    </row>
    <row r="221" spans="1:6" ht="15" customHeight="1" thickTop="1" thickBot="1" x14ac:dyDescent="0.35">
      <c r="A221" s="51" t="s">
        <v>206</v>
      </c>
      <c r="B221" s="51" t="s">
        <v>38</v>
      </c>
      <c r="C221" s="51" t="s">
        <v>39</v>
      </c>
      <c r="D221" s="52">
        <v>11250</v>
      </c>
      <c r="E221" s="52">
        <v>11250</v>
      </c>
      <c r="F221" s="56">
        <v>0</v>
      </c>
    </row>
    <row r="222" spans="1:6" ht="15" customHeight="1" thickTop="1" thickBot="1" x14ac:dyDescent="0.35">
      <c r="A222" s="51" t="s">
        <v>206</v>
      </c>
      <c r="B222" s="51" t="s">
        <v>40</v>
      </c>
      <c r="C222" s="51" t="s">
        <v>41</v>
      </c>
      <c r="D222" s="52">
        <v>45000</v>
      </c>
      <c r="E222" s="52">
        <v>45000</v>
      </c>
      <c r="F222" s="56">
        <v>1042</v>
      </c>
    </row>
    <row r="223" spans="1:6" ht="15" customHeight="1" thickTop="1" thickBot="1" x14ac:dyDescent="0.35">
      <c r="A223" s="51" t="s">
        <v>206</v>
      </c>
      <c r="B223" s="51" t="s">
        <v>42</v>
      </c>
      <c r="C223" s="51" t="s">
        <v>43</v>
      </c>
      <c r="D223" s="52">
        <v>0</v>
      </c>
      <c r="E223" s="52">
        <v>20000</v>
      </c>
      <c r="F223" s="56">
        <v>18206</v>
      </c>
    </row>
    <row r="224" spans="1:6" ht="15" customHeight="1" thickTop="1" thickBot="1" x14ac:dyDescent="0.35">
      <c r="A224" s="51" t="s">
        <v>206</v>
      </c>
      <c r="B224" s="51" t="s">
        <v>48</v>
      </c>
      <c r="C224" s="51" t="s">
        <v>49</v>
      </c>
      <c r="D224" s="52">
        <v>45608</v>
      </c>
      <c r="E224" s="52">
        <v>45608</v>
      </c>
      <c r="F224" s="56">
        <v>8222</v>
      </c>
    </row>
    <row r="225" spans="1:6" ht="15" customHeight="1" thickTop="1" thickBot="1" x14ac:dyDescent="0.35">
      <c r="A225" s="51" t="s">
        <v>206</v>
      </c>
      <c r="B225" s="51" t="s">
        <v>50</v>
      </c>
      <c r="C225" s="51" t="s">
        <v>51</v>
      </c>
      <c r="D225" s="52">
        <v>179</v>
      </c>
      <c r="E225" s="52">
        <v>179</v>
      </c>
      <c r="F225" s="56">
        <v>179</v>
      </c>
    </row>
    <row r="226" spans="1:6" ht="15" customHeight="1" thickTop="1" thickBot="1" x14ac:dyDescent="0.35">
      <c r="A226" s="51" t="s">
        <v>206</v>
      </c>
      <c r="B226" s="51" t="s">
        <v>52</v>
      </c>
      <c r="C226" s="51" t="s">
        <v>53</v>
      </c>
      <c r="D226" s="52">
        <v>142583</v>
      </c>
      <c r="E226" s="52">
        <v>142583</v>
      </c>
      <c r="F226" s="56">
        <v>84162</v>
      </c>
    </row>
    <row r="227" spans="1:6" ht="15" customHeight="1" thickTop="1" thickBot="1" x14ac:dyDescent="0.35">
      <c r="A227" s="51" t="s">
        <v>206</v>
      </c>
      <c r="B227" s="51" t="s">
        <v>54</v>
      </c>
      <c r="C227" s="51" t="s">
        <v>131</v>
      </c>
      <c r="D227" s="52">
        <v>237054</v>
      </c>
      <c r="E227" s="52">
        <v>237054</v>
      </c>
      <c r="F227" s="56">
        <v>170567</v>
      </c>
    </row>
    <row r="228" spans="1:6" ht="15" customHeight="1" thickTop="1" thickBot="1" x14ac:dyDescent="0.35">
      <c r="A228" s="51" t="s">
        <v>206</v>
      </c>
      <c r="B228" s="51" t="s">
        <v>58</v>
      </c>
      <c r="C228" s="51" t="s">
        <v>153</v>
      </c>
      <c r="D228" s="52">
        <v>430261</v>
      </c>
      <c r="E228" s="52">
        <v>430261</v>
      </c>
      <c r="F228" s="56">
        <v>23508</v>
      </c>
    </row>
    <row r="229" spans="1:6" ht="15" customHeight="1" thickTop="1" thickBot="1" x14ac:dyDescent="0.35">
      <c r="A229" s="51" t="s">
        <v>206</v>
      </c>
      <c r="B229" s="51" t="s">
        <v>60</v>
      </c>
      <c r="C229" s="51" t="s">
        <v>132</v>
      </c>
      <c r="D229" s="52">
        <v>38295</v>
      </c>
      <c r="E229" s="52">
        <v>38295</v>
      </c>
      <c r="F229" s="56">
        <v>25094</v>
      </c>
    </row>
    <row r="230" spans="1:6" ht="15" customHeight="1" thickTop="1" thickBot="1" x14ac:dyDescent="0.35">
      <c r="A230" s="51" t="s">
        <v>206</v>
      </c>
      <c r="B230" s="51" t="s">
        <v>62</v>
      </c>
      <c r="C230" s="51" t="s">
        <v>143</v>
      </c>
      <c r="D230" s="52">
        <v>157436</v>
      </c>
      <c r="E230" s="52">
        <v>157436</v>
      </c>
      <c r="F230" s="56">
        <v>123524</v>
      </c>
    </row>
    <row r="231" spans="1:6" ht="15" customHeight="1" thickTop="1" thickBot="1" x14ac:dyDescent="0.35">
      <c r="A231" s="51" t="s">
        <v>206</v>
      </c>
      <c r="B231" s="51" t="s">
        <v>64</v>
      </c>
      <c r="C231" s="51" t="s">
        <v>57</v>
      </c>
      <c r="D231" s="52">
        <v>98786</v>
      </c>
      <c r="E231" s="52">
        <v>98786</v>
      </c>
      <c r="F231" s="56">
        <v>20419</v>
      </c>
    </row>
    <row r="232" spans="1:6" ht="15" customHeight="1" thickTop="1" thickBot="1" x14ac:dyDescent="0.35">
      <c r="A232" s="51" t="s">
        <v>206</v>
      </c>
      <c r="B232" s="51" t="s">
        <v>67</v>
      </c>
      <c r="C232" s="51" t="s">
        <v>144</v>
      </c>
      <c r="D232" s="52">
        <v>30313</v>
      </c>
      <c r="E232" s="52">
        <v>30313</v>
      </c>
      <c r="F232" s="56">
        <v>24616</v>
      </c>
    </row>
    <row r="233" spans="1:6" ht="15" customHeight="1" thickTop="1" thickBot="1" x14ac:dyDescent="0.35">
      <c r="A233" s="51" t="s">
        <v>206</v>
      </c>
      <c r="B233" s="51" t="s">
        <v>72</v>
      </c>
      <c r="C233" s="51" t="s">
        <v>135</v>
      </c>
      <c r="D233" s="52">
        <v>518396</v>
      </c>
      <c r="E233" s="52">
        <v>518396</v>
      </c>
      <c r="F233" s="56">
        <v>0</v>
      </c>
    </row>
    <row r="234" spans="1:6" ht="15" customHeight="1" thickTop="1" thickBot="1" x14ac:dyDescent="0.35">
      <c r="A234" s="51" t="s">
        <v>206</v>
      </c>
      <c r="B234" s="51" t="s">
        <v>74</v>
      </c>
      <c r="C234" s="51" t="s">
        <v>65</v>
      </c>
      <c r="D234" s="52">
        <v>82362</v>
      </c>
      <c r="E234" s="52">
        <v>282362</v>
      </c>
      <c r="F234" s="56">
        <v>282000</v>
      </c>
    </row>
    <row r="235" spans="1:6" ht="15" customHeight="1" thickTop="1" thickBot="1" x14ac:dyDescent="0.35">
      <c r="A235" s="51" t="s">
        <v>206</v>
      </c>
      <c r="B235" s="51" t="s">
        <v>77</v>
      </c>
      <c r="C235" s="51" t="s">
        <v>154</v>
      </c>
      <c r="D235" s="52">
        <v>52486</v>
      </c>
      <c r="E235" s="52">
        <v>52486</v>
      </c>
      <c r="F235" s="56">
        <v>166</v>
      </c>
    </row>
    <row r="236" spans="1:6" ht="15" customHeight="1" thickTop="1" thickBot="1" x14ac:dyDescent="0.35">
      <c r="A236" s="51" t="s">
        <v>206</v>
      </c>
      <c r="B236" s="51" t="s">
        <v>79</v>
      </c>
      <c r="C236" s="51" t="s">
        <v>80</v>
      </c>
      <c r="D236" s="52">
        <v>95972</v>
      </c>
      <c r="E236" s="52">
        <v>95972</v>
      </c>
      <c r="F236" s="56">
        <v>95972</v>
      </c>
    </row>
    <row r="237" spans="1:6" ht="15" customHeight="1" thickTop="1" thickBot="1" x14ac:dyDescent="0.35">
      <c r="A237" s="51" t="s">
        <v>206</v>
      </c>
      <c r="B237" s="51" t="s">
        <v>81</v>
      </c>
      <c r="C237" s="51" t="s">
        <v>136</v>
      </c>
      <c r="D237" s="52">
        <v>141711</v>
      </c>
      <c r="E237" s="52">
        <v>141711</v>
      </c>
      <c r="F237" s="56">
        <v>0</v>
      </c>
    </row>
    <row r="238" spans="1:6" ht="15" customHeight="1" thickTop="1" thickBot="1" x14ac:dyDescent="0.35">
      <c r="A238" s="51" t="s">
        <v>206</v>
      </c>
      <c r="B238" s="51" t="s">
        <v>85</v>
      </c>
      <c r="C238" s="51" t="s">
        <v>155</v>
      </c>
      <c r="D238" s="52">
        <v>272521</v>
      </c>
      <c r="E238" s="52">
        <v>272521</v>
      </c>
      <c r="F238" s="56">
        <v>245345</v>
      </c>
    </row>
    <row r="239" spans="1:6" ht="15" customHeight="1" thickTop="1" thickBot="1" x14ac:dyDescent="0.35">
      <c r="A239" s="51" t="s">
        <v>206</v>
      </c>
      <c r="B239" s="51" t="s">
        <v>90</v>
      </c>
      <c r="C239" s="51" t="s">
        <v>91</v>
      </c>
      <c r="D239" s="52">
        <v>9690</v>
      </c>
      <c r="E239" s="52">
        <v>54690</v>
      </c>
      <c r="F239" s="56">
        <v>48831</v>
      </c>
    </row>
    <row r="240" spans="1:6" ht="15" customHeight="1" thickTop="1" thickBot="1" x14ac:dyDescent="0.35">
      <c r="A240" s="51" t="s">
        <v>206</v>
      </c>
      <c r="B240" s="51" t="s">
        <v>92</v>
      </c>
      <c r="C240" s="51" t="s">
        <v>156</v>
      </c>
      <c r="D240" s="52">
        <v>9690</v>
      </c>
      <c r="E240" s="52">
        <v>64690</v>
      </c>
      <c r="F240" s="56">
        <v>45326</v>
      </c>
    </row>
    <row r="241" spans="1:6" ht="15" customHeight="1" thickTop="1" thickBot="1" x14ac:dyDescent="0.35">
      <c r="A241" s="51" t="s">
        <v>206</v>
      </c>
      <c r="B241" s="51" t="s">
        <v>94</v>
      </c>
      <c r="C241" s="51" t="s">
        <v>95</v>
      </c>
      <c r="D241" s="52">
        <v>125965</v>
      </c>
      <c r="E241" s="52">
        <v>125965</v>
      </c>
      <c r="F241" s="56">
        <v>118861</v>
      </c>
    </row>
    <row r="242" spans="1:6" ht="15" customHeight="1" thickTop="1" thickBot="1" x14ac:dyDescent="0.35">
      <c r="A242" s="51" t="s">
        <v>206</v>
      </c>
      <c r="B242" s="51" t="s">
        <v>199</v>
      </c>
      <c r="C242" s="51" t="s">
        <v>57</v>
      </c>
      <c r="D242" s="52">
        <v>0</v>
      </c>
      <c r="E242" s="52">
        <v>40000</v>
      </c>
      <c r="F242" s="56">
        <v>31310</v>
      </c>
    </row>
    <row r="243" spans="1:6" ht="15" customHeight="1" thickTop="1" thickBot="1" x14ac:dyDescent="0.35">
      <c r="A243" s="51" t="s">
        <v>206</v>
      </c>
      <c r="B243" s="51" t="s">
        <v>98</v>
      </c>
      <c r="C243" s="51" t="s">
        <v>99</v>
      </c>
      <c r="D243" s="52">
        <v>13031</v>
      </c>
      <c r="E243" s="52">
        <v>13031</v>
      </c>
      <c r="F243" s="56">
        <v>11749</v>
      </c>
    </row>
    <row r="244" spans="1:6" ht="15" customHeight="1" thickTop="1" thickBot="1" x14ac:dyDescent="0.35">
      <c r="A244" s="51" t="s">
        <v>206</v>
      </c>
      <c r="B244" s="51" t="s">
        <v>102</v>
      </c>
      <c r="C244" s="51" t="s">
        <v>57</v>
      </c>
      <c r="D244" s="52">
        <v>363362</v>
      </c>
      <c r="E244" s="52">
        <v>363362</v>
      </c>
      <c r="F244" s="56">
        <v>0</v>
      </c>
    </row>
    <row r="245" spans="1:6" ht="15" customHeight="1" thickTop="1" thickBot="1" x14ac:dyDescent="0.35">
      <c r="A245" s="51" t="s">
        <v>206</v>
      </c>
      <c r="B245" s="51" t="s">
        <v>103</v>
      </c>
      <c r="C245" s="51" t="s">
        <v>104</v>
      </c>
      <c r="D245" s="52">
        <v>243776</v>
      </c>
      <c r="E245" s="52">
        <v>243776</v>
      </c>
      <c r="F245" s="56">
        <v>0</v>
      </c>
    </row>
    <row r="246" spans="1:6" ht="15" customHeight="1" thickTop="1" thickBot="1" x14ac:dyDescent="0.35">
      <c r="A246" s="51" t="s">
        <v>206</v>
      </c>
      <c r="B246" s="51" t="s">
        <v>107</v>
      </c>
      <c r="C246" s="51" t="s">
        <v>108</v>
      </c>
      <c r="D246" s="52">
        <v>13164</v>
      </c>
      <c r="E246" s="52">
        <v>13164</v>
      </c>
      <c r="F246" s="56">
        <v>0</v>
      </c>
    </row>
    <row r="247" spans="1:6" ht="15" customHeight="1" thickTop="1" thickBot="1" x14ac:dyDescent="0.35">
      <c r="A247" s="51" t="s">
        <v>206</v>
      </c>
      <c r="B247" s="51" t="s">
        <v>109</v>
      </c>
      <c r="C247" s="51" t="s">
        <v>110</v>
      </c>
      <c r="D247" s="52">
        <v>772619</v>
      </c>
      <c r="E247" s="52">
        <v>772619</v>
      </c>
      <c r="F247" s="56">
        <v>313827</v>
      </c>
    </row>
    <row r="248" spans="1:6" ht="15" customHeight="1" thickTop="1" thickBot="1" x14ac:dyDescent="0.35">
      <c r="A248" s="51" t="s">
        <v>206</v>
      </c>
      <c r="B248" s="51" t="s">
        <v>111</v>
      </c>
      <c r="C248" s="51" t="s">
        <v>112</v>
      </c>
      <c r="D248" s="52">
        <v>129201</v>
      </c>
      <c r="E248" s="52">
        <v>129201</v>
      </c>
      <c r="F248" s="56">
        <v>7217</v>
      </c>
    </row>
    <row r="249" spans="1:6" ht="15" customHeight="1" thickTop="1" thickBot="1" x14ac:dyDescent="0.35">
      <c r="A249" s="51" t="s">
        <v>206</v>
      </c>
      <c r="B249" s="51" t="s">
        <v>113</v>
      </c>
      <c r="C249" s="51" t="s">
        <v>114</v>
      </c>
      <c r="D249" s="52">
        <v>160161</v>
      </c>
      <c r="E249" s="52">
        <v>160161</v>
      </c>
      <c r="F249" s="56">
        <v>3375</v>
      </c>
    </row>
    <row r="250" spans="1:6" ht="15" customHeight="1" thickTop="1" thickBot="1" x14ac:dyDescent="0.35">
      <c r="A250" s="51" t="s">
        <v>206</v>
      </c>
      <c r="B250" s="51" t="s">
        <v>117</v>
      </c>
      <c r="C250" s="51" t="s">
        <v>157</v>
      </c>
      <c r="D250" s="52">
        <v>388136</v>
      </c>
      <c r="E250" s="52">
        <v>388136</v>
      </c>
      <c r="F250" s="56">
        <v>91877</v>
      </c>
    </row>
    <row r="251" spans="1:6" ht="15" customHeight="1" thickTop="1" thickBot="1" x14ac:dyDescent="0.35">
      <c r="A251" s="51" t="s">
        <v>207</v>
      </c>
      <c r="B251" s="51" t="s">
        <v>2</v>
      </c>
      <c r="C251" s="51" t="s">
        <v>3</v>
      </c>
      <c r="D251" s="52">
        <v>288371228</v>
      </c>
      <c r="E251" s="52">
        <v>366244617</v>
      </c>
      <c r="F251" s="56">
        <v>251860642</v>
      </c>
    </row>
    <row r="252" spans="1:6" ht="15" customHeight="1" thickTop="1" thickBot="1" x14ac:dyDescent="0.35">
      <c r="A252" s="51" t="s">
        <v>207</v>
      </c>
      <c r="B252" s="51" t="s">
        <v>4</v>
      </c>
      <c r="C252" s="51" t="s">
        <v>5</v>
      </c>
      <c r="D252" s="52">
        <v>24210102</v>
      </c>
      <c r="E252" s="52">
        <v>24210102</v>
      </c>
      <c r="F252" s="56">
        <v>12628567</v>
      </c>
    </row>
    <row r="253" spans="1:6" ht="15" customHeight="1" thickTop="1" thickBot="1" x14ac:dyDescent="0.35">
      <c r="A253" s="51" t="s">
        <v>207</v>
      </c>
      <c r="B253" s="51" t="s">
        <v>6</v>
      </c>
      <c r="C253" s="51" t="s">
        <v>7</v>
      </c>
      <c r="D253" s="52">
        <v>81830148</v>
      </c>
      <c r="E253" s="52">
        <v>81830148</v>
      </c>
      <c r="F253" s="56">
        <v>69279198</v>
      </c>
    </row>
    <row r="254" spans="1:6" ht="15" customHeight="1" thickTop="1" thickBot="1" x14ac:dyDescent="0.35">
      <c r="A254" s="51" t="s">
        <v>207</v>
      </c>
      <c r="B254" s="51" t="s">
        <v>8</v>
      </c>
      <c r="C254" s="51" t="s">
        <v>9</v>
      </c>
      <c r="D254" s="52">
        <v>3550065</v>
      </c>
      <c r="E254" s="52">
        <v>8550065</v>
      </c>
      <c r="F254" s="56">
        <v>8226138</v>
      </c>
    </row>
    <row r="255" spans="1:6" ht="15" customHeight="1" thickTop="1" thickBot="1" x14ac:dyDescent="0.35">
      <c r="A255" s="51" t="s">
        <v>207</v>
      </c>
      <c r="B255" s="51" t="s">
        <v>18</v>
      </c>
      <c r="C255" s="51" t="s">
        <v>158</v>
      </c>
      <c r="D255" s="52">
        <v>4711592</v>
      </c>
      <c r="E255" s="52">
        <v>4711592</v>
      </c>
      <c r="F255" s="56">
        <v>3871308</v>
      </c>
    </row>
    <row r="256" spans="1:6" ht="15" customHeight="1" thickTop="1" thickBot="1" x14ac:dyDescent="0.35">
      <c r="A256" s="51" t="s">
        <v>207</v>
      </c>
      <c r="B256" s="51" t="s">
        <v>20</v>
      </c>
      <c r="C256" s="51" t="s">
        <v>21</v>
      </c>
      <c r="D256" s="52">
        <v>770848</v>
      </c>
      <c r="E256" s="52">
        <v>1570848</v>
      </c>
      <c r="F256" s="56">
        <v>1570848</v>
      </c>
    </row>
    <row r="257" spans="1:6" ht="15" customHeight="1" thickTop="1" thickBot="1" x14ac:dyDescent="0.35">
      <c r="A257" s="51" t="s">
        <v>207</v>
      </c>
      <c r="B257" s="51" t="s">
        <v>159</v>
      </c>
      <c r="C257" s="51" t="s">
        <v>160</v>
      </c>
      <c r="D257" s="52">
        <v>200000</v>
      </c>
      <c r="E257" s="52">
        <v>200000</v>
      </c>
      <c r="F257" s="56">
        <v>0</v>
      </c>
    </row>
    <row r="258" spans="1:6" ht="15" customHeight="1" thickTop="1" thickBot="1" x14ac:dyDescent="0.35">
      <c r="A258" s="51" t="s">
        <v>207</v>
      </c>
      <c r="B258" s="51" t="s">
        <v>22</v>
      </c>
      <c r="C258" s="51" t="s">
        <v>23</v>
      </c>
      <c r="D258" s="52">
        <v>459190</v>
      </c>
      <c r="E258" s="52">
        <v>709190</v>
      </c>
      <c r="F258" s="56">
        <v>709190</v>
      </c>
    </row>
    <row r="259" spans="1:6" ht="15" customHeight="1" thickTop="1" thickBot="1" x14ac:dyDescent="0.35">
      <c r="A259" s="51" t="s">
        <v>207</v>
      </c>
      <c r="B259" s="51" t="s">
        <v>26</v>
      </c>
      <c r="C259" s="51" t="s">
        <v>27</v>
      </c>
      <c r="D259" s="52">
        <v>117500</v>
      </c>
      <c r="E259" s="52">
        <v>117500</v>
      </c>
      <c r="F259" s="56">
        <v>106917</v>
      </c>
    </row>
    <row r="260" spans="1:6" ht="15" customHeight="1" thickTop="1" thickBot="1" x14ac:dyDescent="0.35">
      <c r="A260" s="51" t="s">
        <v>207</v>
      </c>
      <c r="B260" s="51" t="s">
        <v>28</v>
      </c>
      <c r="C260" s="51" t="s">
        <v>140</v>
      </c>
      <c r="D260" s="52">
        <v>18330</v>
      </c>
      <c r="E260" s="52">
        <v>258330</v>
      </c>
      <c r="F260" s="56">
        <v>258330</v>
      </c>
    </row>
    <row r="261" spans="1:6" ht="15" customHeight="1" thickTop="1" thickBot="1" x14ac:dyDescent="0.35">
      <c r="A261" s="51" t="s">
        <v>207</v>
      </c>
      <c r="B261" s="51" t="s">
        <v>30</v>
      </c>
      <c r="C261" s="51" t="s">
        <v>31</v>
      </c>
      <c r="D261" s="52">
        <v>1886000</v>
      </c>
      <c r="E261" s="52">
        <v>1056000</v>
      </c>
      <c r="F261" s="56">
        <v>1031387</v>
      </c>
    </row>
    <row r="262" spans="1:6" ht="15" customHeight="1" thickTop="1" thickBot="1" x14ac:dyDescent="0.35">
      <c r="A262" s="51" t="s">
        <v>207</v>
      </c>
      <c r="B262" s="51" t="s">
        <v>32</v>
      </c>
      <c r="C262" s="51" t="s">
        <v>127</v>
      </c>
      <c r="D262" s="52">
        <v>523110</v>
      </c>
      <c r="E262" s="52">
        <v>523110</v>
      </c>
      <c r="F262" s="56">
        <v>523110</v>
      </c>
    </row>
    <row r="263" spans="1:6" ht="15" customHeight="1" thickTop="1" thickBot="1" x14ac:dyDescent="0.35">
      <c r="A263" s="51" t="s">
        <v>207</v>
      </c>
      <c r="B263" s="51" t="s">
        <v>34</v>
      </c>
      <c r="C263" s="51" t="s">
        <v>35</v>
      </c>
      <c r="D263" s="52">
        <v>117500</v>
      </c>
      <c r="E263" s="52">
        <v>317500</v>
      </c>
      <c r="F263" s="56">
        <v>317500</v>
      </c>
    </row>
    <row r="264" spans="1:6" ht="15" customHeight="1" thickTop="1" thickBot="1" x14ac:dyDescent="0.35">
      <c r="A264" s="51" t="s">
        <v>207</v>
      </c>
      <c r="B264" s="51" t="s">
        <v>36</v>
      </c>
      <c r="C264" s="51" t="s">
        <v>128</v>
      </c>
      <c r="D264" s="52">
        <v>296643</v>
      </c>
      <c r="E264" s="52">
        <v>836643</v>
      </c>
      <c r="F264" s="56">
        <v>836643</v>
      </c>
    </row>
    <row r="265" spans="1:6" ht="15" customHeight="1" thickTop="1" thickBot="1" x14ac:dyDescent="0.35">
      <c r="A265" s="51" t="s">
        <v>207</v>
      </c>
      <c r="B265" s="51" t="s">
        <v>38</v>
      </c>
      <c r="C265" s="51" t="s">
        <v>39</v>
      </c>
      <c r="D265" s="52">
        <v>176250</v>
      </c>
      <c r="E265" s="52">
        <v>0</v>
      </c>
      <c r="F265" s="56">
        <v>0</v>
      </c>
    </row>
    <row r="266" spans="1:6" ht="15" customHeight="1" thickTop="1" thickBot="1" x14ac:dyDescent="0.35">
      <c r="A266" s="51" t="s">
        <v>207</v>
      </c>
      <c r="B266" s="51" t="s">
        <v>40</v>
      </c>
      <c r="C266" s="51" t="s">
        <v>41</v>
      </c>
      <c r="D266" s="52">
        <v>1342000</v>
      </c>
      <c r="E266" s="52">
        <v>2222000</v>
      </c>
      <c r="F266" s="56">
        <v>2222000</v>
      </c>
    </row>
    <row r="267" spans="1:6" ht="15" customHeight="1" thickTop="1" thickBot="1" x14ac:dyDescent="0.35">
      <c r="A267" s="51" t="s">
        <v>207</v>
      </c>
      <c r="B267" s="51" t="s">
        <v>42</v>
      </c>
      <c r="C267" s="51" t="s">
        <v>43</v>
      </c>
      <c r="D267" s="52">
        <v>601533</v>
      </c>
      <c r="E267" s="52">
        <v>1901533</v>
      </c>
      <c r="F267" s="56">
        <v>1683348</v>
      </c>
    </row>
    <row r="268" spans="1:6" ht="15" customHeight="1" thickTop="1" thickBot="1" x14ac:dyDescent="0.35">
      <c r="A268" s="51" t="s">
        <v>207</v>
      </c>
      <c r="B268" s="51" t="s">
        <v>44</v>
      </c>
      <c r="C268" s="51" t="s">
        <v>45</v>
      </c>
      <c r="D268" s="52">
        <v>123059</v>
      </c>
      <c r="E268" s="52">
        <v>223059</v>
      </c>
      <c r="F268" s="56">
        <v>217063</v>
      </c>
    </row>
    <row r="269" spans="1:6" ht="15" customHeight="1" thickTop="1" thickBot="1" x14ac:dyDescent="0.35">
      <c r="A269" s="51" t="s">
        <v>207</v>
      </c>
      <c r="B269" s="51" t="s">
        <v>46</v>
      </c>
      <c r="C269" s="51" t="s">
        <v>47</v>
      </c>
      <c r="D269" s="52">
        <v>751</v>
      </c>
      <c r="E269" s="52">
        <v>751</v>
      </c>
      <c r="F269" s="56">
        <v>751</v>
      </c>
    </row>
    <row r="270" spans="1:6" ht="15" customHeight="1" thickTop="1" thickBot="1" x14ac:dyDescent="0.35">
      <c r="A270" s="51" t="s">
        <v>207</v>
      </c>
      <c r="B270" s="51" t="s">
        <v>48</v>
      </c>
      <c r="C270" s="51" t="s">
        <v>49</v>
      </c>
      <c r="D270" s="52">
        <v>1743822</v>
      </c>
      <c r="E270" s="52">
        <v>1743822</v>
      </c>
      <c r="F270" s="56">
        <v>122562</v>
      </c>
    </row>
    <row r="271" spans="1:6" ht="15" customHeight="1" thickTop="1" thickBot="1" x14ac:dyDescent="0.35">
      <c r="A271" s="51" t="s">
        <v>207</v>
      </c>
      <c r="B271" s="51" t="s">
        <v>50</v>
      </c>
      <c r="C271" s="51" t="s">
        <v>51</v>
      </c>
      <c r="D271" s="52">
        <v>2812</v>
      </c>
      <c r="E271" s="52">
        <v>72812</v>
      </c>
      <c r="F271" s="56">
        <v>56624</v>
      </c>
    </row>
    <row r="272" spans="1:6" ht="15" customHeight="1" thickTop="1" thickBot="1" x14ac:dyDescent="0.35">
      <c r="A272" s="51" t="s">
        <v>207</v>
      </c>
      <c r="B272" s="51" t="s">
        <v>129</v>
      </c>
      <c r="C272" s="51" t="s">
        <v>130</v>
      </c>
      <c r="D272" s="52">
        <v>1277023</v>
      </c>
      <c r="E272" s="52">
        <v>1682023</v>
      </c>
      <c r="F272" s="56">
        <v>1247300</v>
      </c>
    </row>
    <row r="273" spans="1:6" ht="15" customHeight="1" thickTop="1" thickBot="1" x14ac:dyDescent="0.35">
      <c r="A273" s="51" t="s">
        <v>207</v>
      </c>
      <c r="B273" s="51" t="s">
        <v>52</v>
      </c>
      <c r="C273" s="51" t="s">
        <v>53</v>
      </c>
      <c r="D273" s="52">
        <v>2233803</v>
      </c>
      <c r="E273" s="52">
        <v>2233803</v>
      </c>
      <c r="F273" s="56">
        <v>1402699</v>
      </c>
    </row>
    <row r="274" spans="1:6" ht="15" customHeight="1" thickTop="1" thickBot="1" x14ac:dyDescent="0.35">
      <c r="A274" s="51" t="s">
        <v>207</v>
      </c>
      <c r="B274" s="51" t="s">
        <v>54</v>
      </c>
      <c r="C274" s="51" t="s">
        <v>55</v>
      </c>
      <c r="D274" s="52">
        <v>3713851</v>
      </c>
      <c r="E274" s="52">
        <v>3713851</v>
      </c>
      <c r="F274" s="56">
        <v>2040718</v>
      </c>
    </row>
    <row r="275" spans="1:6" ht="15" customHeight="1" thickTop="1" thickBot="1" x14ac:dyDescent="0.35">
      <c r="A275" s="51" t="s">
        <v>207</v>
      </c>
      <c r="B275" s="51" t="s">
        <v>58</v>
      </c>
      <c r="C275" s="51" t="s">
        <v>59</v>
      </c>
      <c r="D275" s="52">
        <v>12207632</v>
      </c>
      <c r="E275" s="52">
        <v>10107632</v>
      </c>
      <c r="F275" s="56">
        <v>10107632</v>
      </c>
    </row>
    <row r="276" spans="1:6" ht="15" customHeight="1" thickTop="1" thickBot="1" x14ac:dyDescent="0.35">
      <c r="A276" s="51" t="s">
        <v>207</v>
      </c>
      <c r="B276" s="51" t="s">
        <v>198</v>
      </c>
      <c r="C276" s="51" t="s">
        <v>208</v>
      </c>
      <c r="D276" s="52">
        <v>0</v>
      </c>
      <c r="E276" s="52">
        <v>700000</v>
      </c>
      <c r="F276" s="56">
        <v>531643</v>
      </c>
    </row>
    <row r="277" spans="1:6" ht="15" customHeight="1" thickTop="1" thickBot="1" x14ac:dyDescent="0.35">
      <c r="A277" s="51" t="s">
        <v>207</v>
      </c>
      <c r="B277" s="51" t="s">
        <v>60</v>
      </c>
      <c r="C277" s="51" t="s">
        <v>132</v>
      </c>
      <c r="D277" s="52">
        <v>1355768</v>
      </c>
      <c r="E277" s="52">
        <v>2055768</v>
      </c>
      <c r="F277" s="56">
        <v>2055768</v>
      </c>
    </row>
    <row r="278" spans="1:6" ht="15" customHeight="1" thickTop="1" thickBot="1" x14ac:dyDescent="0.35">
      <c r="A278" s="51" t="s">
        <v>207</v>
      </c>
      <c r="B278" s="51" t="s">
        <v>62</v>
      </c>
      <c r="C278" s="51" t="s">
        <v>133</v>
      </c>
      <c r="D278" s="52">
        <v>16210214</v>
      </c>
      <c r="E278" s="52">
        <v>16210214</v>
      </c>
      <c r="F278" s="56">
        <v>11381044</v>
      </c>
    </row>
    <row r="279" spans="1:6" ht="15" customHeight="1" thickTop="1" thickBot="1" x14ac:dyDescent="0.35">
      <c r="A279" s="51" t="s">
        <v>207</v>
      </c>
      <c r="B279" s="51" t="s">
        <v>64</v>
      </c>
      <c r="C279" s="51" t="s">
        <v>57</v>
      </c>
      <c r="D279" s="52">
        <v>1547647</v>
      </c>
      <c r="E279" s="52">
        <v>1547647</v>
      </c>
      <c r="F279" s="56">
        <v>491146</v>
      </c>
    </row>
    <row r="280" spans="1:6" ht="15" customHeight="1" thickTop="1" thickBot="1" x14ac:dyDescent="0.35">
      <c r="A280" s="51" t="s">
        <v>207</v>
      </c>
      <c r="B280" s="51" t="s">
        <v>66</v>
      </c>
      <c r="C280" s="51" t="s">
        <v>161</v>
      </c>
      <c r="D280" s="52">
        <v>418593</v>
      </c>
      <c r="E280" s="52">
        <v>418593</v>
      </c>
      <c r="F280" s="56">
        <v>418593</v>
      </c>
    </row>
    <row r="281" spans="1:6" ht="15" customHeight="1" thickTop="1" thickBot="1" x14ac:dyDescent="0.35">
      <c r="A281" s="51" t="s">
        <v>207</v>
      </c>
      <c r="B281" s="51" t="s">
        <v>67</v>
      </c>
      <c r="C281" s="51" t="s">
        <v>144</v>
      </c>
      <c r="D281" s="52">
        <v>1127994</v>
      </c>
      <c r="E281" s="52">
        <v>1127994</v>
      </c>
      <c r="F281" s="56">
        <v>992467</v>
      </c>
    </row>
    <row r="282" spans="1:6" ht="15" customHeight="1" thickTop="1" thickBot="1" x14ac:dyDescent="0.35">
      <c r="A282" s="51" t="s">
        <v>207</v>
      </c>
      <c r="B282" s="51" t="s">
        <v>69</v>
      </c>
      <c r="C282" s="51" t="s">
        <v>70</v>
      </c>
      <c r="D282" s="52">
        <v>1240275</v>
      </c>
      <c r="E282" s="52">
        <v>2490275</v>
      </c>
      <c r="F282" s="56">
        <v>2464633</v>
      </c>
    </row>
    <row r="283" spans="1:6" ht="15" customHeight="1" thickTop="1" thickBot="1" x14ac:dyDescent="0.35">
      <c r="A283" s="51" t="s">
        <v>207</v>
      </c>
      <c r="B283" s="51" t="s">
        <v>71</v>
      </c>
      <c r="C283" s="51" t="s">
        <v>162</v>
      </c>
      <c r="D283" s="52">
        <v>908889</v>
      </c>
      <c r="E283" s="52">
        <v>2158889</v>
      </c>
      <c r="F283" s="56">
        <v>2158889</v>
      </c>
    </row>
    <row r="284" spans="1:6" ht="15" customHeight="1" thickTop="1" thickBot="1" x14ac:dyDescent="0.35">
      <c r="A284" s="51" t="s">
        <v>207</v>
      </c>
      <c r="B284" s="51" t="s">
        <v>72</v>
      </c>
      <c r="C284" s="51" t="s">
        <v>163</v>
      </c>
      <c r="D284" s="52">
        <v>1929855</v>
      </c>
      <c r="E284" s="52">
        <v>1929855</v>
      </c>
      <c r="F284" s="56">
        <v>212576</v>
      </c>
    </row>
    <row r="285" spans="1:6" ht="15" customHeight="1" thickTop="1" thickBot="1" x14ac:dyDescent="0.35">
      <c r="A285" s="51" t="s">
        <v>207</v>
      </c>
      <c r="B285" s="51" t="s">
        <v>164</v>
      </c>
      <c r="C285" s="51" t="s">
        <v>165</v>
      </c>
      <c r="D285" s="52">
        <v>1817274</v>
      </c>
      <c r="E285" s="52">
        <v>1817274</v>
      </c>
      <c r="F285" s="56">
        <v>1817274</v>
      </c>
    </row>
    <row r="286" spans="1:6" ht="15" customHeight="1" thickTop="1" thickBot="1" x14ac:dyDescent="0.35">
      <c r="A286" s="51" t="s">
        <v>207</v>
      </c>
      <c r="B286" s="51" t="s">
        <v>74</v>
      </c>
      <c r="C286" s="51" t="s">
        <v>41</v>
      </c>
      <c r="D286" s="52">
        <v>3630565</v>
      </c>
      <c r="E286" s="52">
        <v>8630565</v>
      </c>
      <c r="F286" s="56">
        <v>8630565</v>
      </c>
    </row>
    <row r="287" spans="1:6" ht="15" customHeight="1" thickTop="1" thickBot="1" x14ac:dyDescent="0.35">
      <c r="A287" s="51" t="s">
        <v>207</v>
      </c>
      <c r="B287" s="51" t="s">
        <v>75</v>
      </c>
      <c r="C287" s="51" t="s">
        <v>76</v>
      </c>
      <c r="D287" s="52">
        <v>0</v>
      </c>
      <c r="E287" s="52">
        <v>80000</v>
      </c>
      <c r="F287" s="56">
        <v>70600</v>
      </c>
    </row>
    <row r="288" spans="1:6" ht="15" customHeight="1" thickTop="1" thickBot="1" x14ac:dyDescent="0.35">
      <c r="A288" s="51" t="s">
        <v>207</v>
      </c>
      <c r="B288" s="51" t="s">
        <v>77</v>
      </c>
      <c r="C288" s="51" t="s">
        <v>78</v>
      </c>
      <c r="D288" s="52">
        <v>1532175</v>
      </c>
      <c r="E288" s="52">
        <v>6532175</v>
      </c>
      <c r="F288" s="56">
        <v>5699307</v>
      </c>
    </row>
    <row r="289" spans="1:6" ht="15" customHeight="1" thickTop="1" thickBot="1" x14ac:dyDescent="0.35">
      <c r="A289" s="51" t="s">
        <v>207</v>
      </c>
      <c r="B289" s="51" t="s">
        <v>79</v>
      </c>
      <c r="C289" s="51" t="s">
        <v>80</v>
      </c>
      <c r="D289" s="52">
        <v>1503564</v>
      </c>
      <c r="E289" s="52">
        <v>1503564</v>
      </c>
      <c r="F289" s="56">
        <v>1503564</v>
      </c>
    </row>
    <row r="290" spans="1:6" ht="15" customHeight="1" thickTop="1" thickBot="1" x14ac:dyDescent="0.35">
      <c r="A290" s="51" t="s">
        <v>207</v>
      </c>
      <c r="B290" s="51" t="s">
        <v>81</v>
      </c>
      <c r="C290" s="51" t="s">
        <v>136</v>
      </c>
      <c r="D290" s="52">
        <v>2356779</v>
      </c>
      <c r="E290" s="52">
        <v>2656779</v>
      </c>
      <c r="F290" s="56">
        <v>2656779</v>
      </c>
    </row>
    <row r="291" spans="1:6" ht="15" customHeight="1" thickTop="1" thickBot="1" x14ac:dyDescent="0.35">
      <c r="A291" s="51" t="s">
        <v>207</v>
      </c>
      <c r="B291" s="51" t="s">
        <v>83</v>
      </c>
      <c r="C291" s="51" t="s">
        <v>84</v>
      </c>
      <c r="D291" s="52">
        <v>10174129</v>
      </c>
      <c r="E291" s="52">
        <v>3004129</v>
      </c>
      <c r="F291" s="56">
        <v>264437</v>
      </c>
    </row>
    <row r="292" spans="1:6" ht="15" customHeight="1" thickTop="1" thickBot="1" x14ac:dyDescent="0.35">
      <c r="A292" s="51" t="s">
        <v>207</v>
      </c>
      <c r="B292" s="51" t="s">
        <v>85</v>
      </c>
      <c r="C292" s="51" t="s">
        <v>86</v>
      </c>
      <c r="D292" s="52">
        <v>4269501</v>
      </c>
      <c r="E292" s="52">
        <v>4269501</v>
      </c>
      <c r="F292" s="56">
        <v>3918227</v>
      </c>
    </row>
    <row r="293" spans="1:6" ht="15" customHeight="1" thickTop="1" thickBot="1" x14ac:dyDescent="0.35">
      <c r="A293" s="51" t="s">
        <v>207</v>
      </c>
      <c r="B293" s="51" t="s">
        <v>87</v>
      </c>
      <c r="C293" s="51" t="s">
        <v>57</v>
      </c>
      <c r="D293" s="52">
        <v>201868</v>
      </c>
      <c r="E293" s="52">
        <v>1201868</v>
      </c>
      <c r="F293" s="56">
        <v>1201868</v>
      </c>
    </row>
    <row r="294" spans="1:6" ht="15" customHeight="1" thickTop="1" thickBot="1" x14ac:dyDescent="0.35">
      <c r="A294" s="51" t="s">
        <v>207</v>
      </c>
      <c r="B294" s="51" t="s">
        <v>88</v>
      </c>
      <c r="C294" s="51" t="s">
        <v>89</v>
      </c>
      <c r="D294" s="52">
        <v>865027</v>
      </c>
      <c r="E294" s="52">
        <v>865027</v>
      </c>
      <c r="F294" s="56">
        <v>559040</v>
      </c>
    </row>
    <row r="295" spans="1:6" ht="15" customHeight="1" thickTop="1" thickBot="1" x14ac:dyDescent="0.35">
      <c r="A295" s="51" t="s">
        <v>207</v>
      </c>
      <c r="B295" s="51" t="s">
        <v>90</v>
      </c>
      <c r="C295" s="51" t="s">
        <v>91</v>
      </c>
      <c r="D295" s="52">
        <v>40374</v>
      </c>
      <c r="E295" s="52">
        <v>90374</v>
      </c>
      <c r="F295" s="56">
        <v>90374</v>
      </c>
    </row>
    <row r="296" spans="1:6" ht="15" customHeight="1" thickTop="1" thickBot="1" x14ac:dyDescent="0.35">
      <c r="A296" s="51" t="s">
        <v>207</v>
      </c>
      <c r="B296" s="51" t="s">
        <v>92</v>
      </c>
      <c r="C296" s="51" t="s">
        <v>166</v>
      </c>
      <c r="D296" s="52">
        <v>80747</v>
      </c>
      <c r="E296" s="52">
        <v>80747</v>
      </c>
      <c r="F296" s="56">
        <v>80747</v>
      </c>
    </row>
    <row r="297" spans="1:6" ht="15" customHeight="1" thickTop="1" thickBot="1" x14ac:dyDescent="0.35">
      <c r="A297" s="51" t="s">
        <v>207</v>
      </c>
      <c r="B297" s="51" t="s">
        <v>94</v>
      </c>
      <c r="C297" s="51" t="s">
        <v>95</v>
      </c>
      <c r="D297" s="52">
        <v>1700533</v>
      </c>
      <c r="E297" s="52">
        <v>1700533</v>
      </c>
      <c r="F297" s="56">
        <v>945995</v>
      </c>
    </row>
    <row r="298" spans="1:6" ht="15" customHeight="1" thickTop="1" thickBot="1" x14ac:dyDescent="0.35">
      <c r="A298" s="51" t="s">
        <v>207</v>
      </c>
      <c r="B298" s="51" t="s">
        <v>199</v>
      </c>
      <c r="C298" s="51" t="s">
        <v>41</v>
      </c>
      <c r="D298" s="52">
        <v>0</v>
      </c>
      <c r="E298" s="52">
        <v>400000</v>
      </c>
      <c r="F298" s="56">
        <v>371180</v>
      </c>
    </row>
    <row r="299" spans="1:6" ht="15" customHeight="1" thickTop="1" thickBot="1" x14ac:dyDescent="0.35">
      <c r="A299" s="51" t="s">
        <v>207</v>
      </c>
      <c r="B299" s="51" t="s">
        <v>96</v>
      </c>
      <c r="C299" s="51" t="s">
        <v>97</v>
      </c>
      <c r="D299" s="52">
        <v>738836</v>
      </c>
      <c r="E299" s="52">
        <v>2588836</v>
      </c>
      <c r="F299" s="56">
        <v>2433976</v>
      </c>
    </row>
    <row r="300" spans="1:6" ht="15" customHeight="1" thickTop="1" thickBot="1" x14ac:dyDescent="0.35">
      <c r="A300" s="51" t="s">
        <v>207</v>
      </c>
      <c r="B300" s="51" t="s">
        <v>98</v>
      </c>
      <c r="C300" s="51" t="s">
        <v>148</v>
      </c>
      <c r="D300" s="52">
        <v>204158</v>
      </c>
      <c r="E300" s="52">
        <v>204158</v>
      </c>
      <c r="F300" s="56">
        <v>165282</v>
      </c>
    </row>
    <row r="301" spans="1:6" ht="15" customHeight="1" thickTop="1" thickBot="1" x14ac:dyDescent="0.35">
      <c r="A301" s="51" t="s">
        <v>207</v>
      </c>
      <c r="B301" s="51" t="s">
        <v>102</v>
      </c>
      <c r="C301" s="51" t="s">
        <v>57</v>
      </c>
      <c r="D301" s="52">
        <v>0</v>
      </c>
      <c r="E301" s="52">
        <v>150000</v>
      </c>
      <c r="F301" s="56">
        <v>102548</v>
      </c>
    </row>
    <row r="302" spans="1:6" ht="15" customHeight="1" thickTop="1" thickBot="1" x14ac:dyDescent="0.35">
      <c r="A302" s="51" t="s">
        <v>207</v>
      </c>
      <c r="B302" s="51" t="s">
        <v>103</v>
      </c>
      <c r="C302" s="51" t="s">
        <v>104</v>
      </c>
      <c r="D302" s="52">
        <v>1667429</v>
      </c>
      <c r="E302" s="52">
        <v>1667429</v>
      </c>
      <c r="F302" s="56">
        <v>194494</v>
      </c>
    </row>
    <row r="303" spans="1:6" ht="15" customHeight="1" thickTop="1" thickBot="1" x14ac:dyDescent="0.35">
      <c r="A303" s="51" t="s">
        <v>207</v>
      </c>
      <c r="B303" s="51" t="s">
        <v>105</v>
      </c>
      <c r="C303" s="51" t="s">
        <v>106</v>
      </c>
      <c r="D303" s="52">
        <v>48755</v>
      </c>
      <c r="E303" s="52">
        <v>48755</v>
      </c>
      <c r="F303" s="56">
        <v>4950</v>
      </c>
    </row>
    <row r="304" spans="1:6" ht="15" customHeight="1" thickTop="1" thickBot="1" x14ac:dyDescent="0.35">
      <c r="A304" s="51" t="s">
        <v>207</v>
      </c>
      <c r="B304" s="51" t="s">
        <v>107</v>
      </c>
      <c r="C304" s="51" t="s">
        <v>137</v>
      </c>
      <c r="D304" s="52">
        <v>206235</v>
      </c>
      <c r="E304" s="52">
        <v>206235</v>
      </c>
      <c r="F304" s="56">
        <v>18915</v>
      </c>
    </row>
    <row r="305" spans="1:6" ht="15" customHeight="1" thickTop="1" thickBot="1" x14ac:dyDescent="0.35">
      <c r="A305" s="51" t="s">
        <v>207</v>
      </c>
      <c r="B305" s="51" t="s">
        <v>109</v>
      </c>
      <c r="C305" s="51" t="s">
        <v>110</v>
      </c>
      <c r="D305" s="52">
        <v>12163604</v>
      </c>
      <c r="E305" s="52">
        <v>14163604</v>
      </c>
      <c r="F305" s="56">
        <v>14163604</v>
      </c>
    </row>
    <row r="306" spans="1:6" ht="15" customHeight="1" thickTop="1" thickBot="1" x14ac:dyDescent="0.35">
      <c r="A306" s="51" t="s">
        <v>207</v>
      </c>
      <c r="B306" s="51" t="s">
        <v>111</v>
      </c>
      <c r="C306" s="51" t="s">
        <v>112</v>
      </c>
      <c r="D306" s="52">
        <v>834202</v>
      </c>
      <c r="E306" s="52">
        <v>2834202</v>
      </c>
      <c r="F306" s="56">
        <v>2538272</v>
      </c>
    </row>
    <row r="307" spans="1:6" ht="15" customHeight="1" thickTop="1" thickBot="1" x14ac:dyDescent="0.35">
      <c r="A307" s="51" t="s">
        <v>207</v>
      </c>
      <c r="B307" s="51" t="s">
        <v>113</v>
      </c>
      <c r="C307" s="51" t="s">
        <v>114</v>
      </c>
      <c r="D307" s="52">
        <v>2509188</v>
      </c>
      <c r="E307" s="52">
        <v>2509188</v>
      </c>
      <c r="F307" s="56">
        <v>1803897</v>
      </c>
    </row>
    <row r="308" spans="1:6" ht="15" customHeight="1" thickTop="1" thickBot="1" x14ac:dyDescent="0.35">
      <c r="A308" s="51" t="s">
        <v>207</v>
      </c>
      <c r="B308" s="51" t="s">
        <v>115</v>
      </c>
      <c r="C308" s="51" t="s">
        <v>116</v>
      </c>
      <c r="D308" s="52">
        <v>5119299</v>
      </c>
      <c r="E308" s="52">
        <v>5119299</v>
      </c>
      <c r="F308" s="56">
        <v>4064076</v>
      </c>
    </row>
    <row r="309" spans="1:6" ht="15" customHeight="1" thickTop="1" thickBot="1" x14ac:dyDescent="0.35">
      <c r="A309" s="51" t="s">
        <v>207</v>
      </c>
      <c r="B309" s="51" t="s">
        <v>117</v>
      </c>
      <c r="C309" s="51" t="s">
        <v>138</v>
      </c>
      <c r="D309" s="52">
        <v>8058805</v>
      </c>
      <c r="E309" s="52">
        <v>14558805</v>
      </c>
      <c r="F309" s="56">
        <v>13894879</v>
      </c>
    </row>
    <row r="310" spans="1:6" ht="15" customHeight="1" thickTop="1" x14ac:dyDescent="0.25"/>
  </sheetData>
  <autoFilter ref="A1:N30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Jur 7 - Informe</vt:lpstr>
      <vt:lpstr>Hoja1</vt:lpstr>
      <vt:lpstr>'Jur 7 - Informe'!Títulos_a_imprimir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2016-10-07T16:32:48Z</cp:lastPrinted>
  <dcterms:created xsi:type="dcterms:W3CDTF">2016-01-28T16:21:08Z</dcterms:created>
  <dcterms:modified xsi:type="dcterms:W3CDTF">2016-10-11T17:05:55Z</dcterms:modified>
</cp:coreProperties>
</file>