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1970" windowHeight="2640" tabRatio="510" activeTab="0"/>
  </bookViews>
  <sheets>
    <sheet name="ANEXO I - PAG 1" sheetId="1" r:id="rId1"/>
    <sheet name="ANEXO I - PAG 2" sheetId="2" r:id="rId2"/>
    <sheet name="ANEXO I - PAG 3" sheetId="3" r:id="rId3"/>
  </sheets>
  <definedNames>
    <definedName name="_xlnm.Print_Area" localSheetId="0">'ANEXO I - PAG 1'!$A$2:$J$48</definedName>
    <definedName name="_xlnm.Print_Area" localSheetId="1">'ANEXO I - PAG 2'!$A$2:$V$31</definedName>
    <definedName name="COMENTARIOS">#REF!</definedName>
  </definedNames>
  <calcPr fullCalcOnLoad="1"/>
</workbook>
</file>

<file path=xl/sharedStrings.xml><?xml version="1.0" encoding="utf-8"?>
<sst xmlns="http://schemas.openxmlformats.org/spreadsheetml/2006/main" count="188" uniqueCount="73">
  <si>
    <t>DATOS</t>
  </si>
  <si>
    <t>ANTECEDENTES ECONOMICO-FINANCIEROS:</t>
  </si>
  <si>
    <t xml:space="preserve">                                 Pasivo corriente</t>
  </si>
  <si>
    <t>Ìndice</t>
  </si>
  <si>
    <t>Calificacion</t>
  </si>
  <si>
    <r>
      <t xml:space="preserve">Liquidez =                       </t>
    </r>
    <r>
      <rPr>
        <b/>
        <u val="single"/>
        <sz val="14"/>
        <rFont val="Arial"/>
        <family val="2"/>
      </rPr>
      <t>Activo Corriente</t>
    </r>
  </si>
  <si>
    <r>
      <t xml:space="preserve">Solvencia =                      </t>
    </r>
    <r>
      <rPr>
        <b/>
        <u val="single"/>
        <sz val="14"/>
        <rFont val="Arial"/>
        <family val="2"/>
      </rPr>
      <t>Activo Total</t>
    </r>
  </si>
  <si>
    <t xml:space="preserve">                                  Pasivo Total</t>
  </si>
  <si>
    <t>ANEXO I - Evaluación de Capacidad Económico Financiera</t>
  </si>
  <si>
    <t>2) RESULTADOS OBTENIDOS</t>
  </si>
  <si>
    <t xml:space="preserve">                                                              </t>
  </si>
  <si>
    <t>Consejo de la Magistratura de la Ciudad Autónoma de Buenos  Aires</t>
  </si>
  <si>
    <t xml:space="preserve"> </t>
  </si>
  <si>
    <t>OFERENTES</t>
  </si>
  <si>
    <r>
      <t xml:space="preserve">Liquidez Corriente = </t>
    </r>
    <r>
      <rPr>
        <u val="single"/>
        <sz val="14"/>
        <rFont val="Arial"/>
        <family val="2"/>
      </rPr>
      <t>Activo Corriente</t>
    </r>
  </si>
  <si>
    <t>&gt; ó =</t>
  </si>
  <si>
    <t>Pasivo Corriente</t>
  </si>
  <si>
    <t>Importancia del Pasivo Exigible=</t>
  </si>
  <si>
    <t xml:space="preserve">    Pasivo Corriente</t>
  </si>
  <si>
    <t>&lt; ó =</t>
  </si>
  <si>
    <t xml:space="preserve">       A fin de proceder a la evaluación de la capacidad económica y financiera de los oferentes, se analizaron</t>
  </si>
  <si>
    <t xml:space="preserve"> los indicadores por ellos presentados de acuerdo a lo exigido en el Anexo I del Pliego de Condiciones Par- </t>
  </si>
  <si>
    <t xml:space="preserve">ticulares. El análisis incluyó el control de las cifras empleadas con las que surgen de los Estados Contables </t>
  </si>
  <si>
    <r>
      <t xml:space="preserve"> Solvencia =        </t>
    </r>
    <r>
      <rPr>
        <u val="single"/>
        <sz val="14"/>
        <rFont val="Arial"/>
        <family val="2"/>
      </rPr>
      <t xml:space="preserve"> Activo Total</t>
    </r>
  </si>
  <si>
    <t>1)</t>
  </si>
  <si>
    <t>2)</t>
  </si>
  <si>
    <t>3)</t>
  </si>
  <si>
    <t>4)</t>
  </si>
  <si>
    <t>EMACO S.A.</t>
  </si>
  <si>
    <t>OK</t>
  </si>
  <si>
    <r>
      <t xml:space="preserve">Prueba Acida =       </t>
    </r>
    <r>
      <rPr>
        <b/>
        <u val="single"/>
        <sz val="14"/>
        <rFont val="Arial"/>
        <family val="2"/>
      </rPr>
      <t>Activo Cte - Bs. Cbio.</t>
    </r>
  </si>
  <si>
    <r>
      <t>Import. Pasivo Exig. =   P</t>
    </r>
    <r>
      <rPr>
        <b/>
        <u val="single"/>
        <sz val="14"/>
        <rFont val="Arial"/>
        <family val="2"/>
      </rPr>
      <t>asivo Corriente</t>
    </r>
  </si>
  <si>
    <t xml:space="preserve">                                     Activo Total</t>
  </si>
  <si>
    <t xml:space="preserve">                             Pasivo Corriente</t>
  </si>
  <si>
    <t>INDICADOR</t>
  </si>
  <si>
    <t>5) Capital de Trabajo = Activo Corriente -Pasivo Corriente</t>
  </si>
  <si>
    <t>1) Liquidez Corriente</t>
  </si>
  <si>
    <t>2) Solvencia</t>
  </si>
  <si>
    <t>5) Capital de Trabajo</t>
  </si>
  <si>
    <t>1) TAREA EFECTUADA</t>
  </si>
  <si>
    <t xml:space="preserve">                    Pasivo corriente</t>
  </si>
  <si>
    <t xml:space="preserve">             Pasivo Total</t>
  </si>
  <si>
    <t xml:space="preserve">      Activo Total</t>
  </si>
  <si>
    <t xml:space="preserve">&gt; al mes de &gt; certificación de curva de inversión </t>
  </si>
  <si>
    <t>Indicadores económicos - financieros - patrimoniales</t>
  </si>
  <si>
    <t>3) Prueba Ácida</t>
  </si>
  <si>
    <r>
      <t xml:space="preserve">Prueba Ácida = </t>
    </r>
    <r>
      <rPr>
        <u val="single"/>
        <sz val="14"/>
        <rFont val="Arial"/>
        <family val="2"/>
      </rPr>
      <t>Act.Cte - Bs. de Cambio</t>
    </r>
  </si>
  <si>
    <t>Exp. CM Nº DCC 021/08-0 s/Lic. Pública Nº 09/2008 - Contratación Obra Ediificio Libertad 1042/1046</t>
  </si>
  <si>
    <t>INDICADORES ECONÓMICOS - FINANCIEROS - PATRIMONIALES</t>
  </si>
  <si>
    <t>SUNIL S.A.</t>
  </si>
  <si>
    <t>SMC S.A.</t>
  </si>
  <si>
    <t>CAM S.R.L.</t>
  </si>
  <si>
    <t xml:space="preserve">Capital de Trabajo  = Activo Cte. </t>
  </si>
  <si>
    <t>MENOS    Pasivo Corriente</t>
  </si>
  <si>
    <t>Capital de Trabajo  = Activo Cte.</t>
  </si>
  <si>
    <t>4) Importancia Pasivo Exigible</t>
  </si>
  <si>
    <t>NO</t>
  </si>
  <si>
    <t>NIRO CONSTRUCIONES S.A.</t>
  </si>
  <si>
    <t xml:space="preserve">anuales acompañados, el control de las operaciones aritméticas, la corrección o inclusión de aquellos índices </t>
  </si>
  <si>
    <t xml:space="preserve">mal calculados  u omitidos en la presentación y la comparación de los resultados con las exigencias mínimas </t>
  </si>
  <si>
    <t>previstas en el Anexo mencionado; las que se detallan a continuación:</t>
  </si>
  <si>
    <t>Mínimo</t>
  </si>
  <si>
    <t>Máximo</t>
  </si>
  <si>
    <t>curva inversion</t>
  </si>
  <si>
    <t xml:space="preserve">De tal manera, se obtuvieron para cada empresa los índices previstos por los pliegos para evaluar la capacidad </t>
  </si>
  <si>
    <t xml:space="preserve">económica, financiera y patrimonial mínima requerida, y si los mismos cumplen o no, en cada caso, con las </t>
  </si>
  <si>
    <t>exigencias arriba indicadas, siendo los resultados los que se detallan en la hoja que sigue:</t>
  </si>
  <si>
    <t>MES DE MAYOR CERTIFICACION $ 639.670,94</t>
  </si>
  <si>
    <t>MES DE MAYOR CERTIFICACION $ 930.620,74</t>
  </si>
  <si>
    <t>MES DE MAYOR CERTIFICACION $ 773.694,91</t>
  </si>
  <si>
    <t>MES DE MAYOR CERTIFICACION $ 746.098,27</t>
  </si>
  <si>
    <t>MES DE MAYOR CERTIFICACION $ 597.711,32</t>
  </si>
  <si>
    <t>Detalle de Cálculo de Indicadores Económicos - Financieros - Patrimoniales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</si>
</sst>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"/>
    <numFmt numFmtId="181" formatCode="0.000"/>
    <numFmt numFmtId="182" formatCode="_-* #,##0.0\ _$_-;\-* #,##0.0\ _$_-;_-* &quot;-&quot;\ _$_-;_-@_-"/>
    <numFmt numFmtId="183" formatCode="_-* #,##0.00\ _$_-;\-* #,##0.00\ _$_-;_-* &quot;-&quot;\ _$_-;_-@_-"/>
    <numFmt numFmtId="184" formatCode="_-* #,##0.000\ _$_-;\-* #,##0.000\ _$_-;_-* &quot;-&quot;\ _$_-;_-@_-"/>
    <numFmt numFmtId="185" formatCode="0.0000000"/>
    <numFmt numFmtId="186" formatCode="0.000000"/>
    <numFmt numFmtId="187" formatCode="0.00000"/>
    <numFmt numFmtId="188" formatCode="0.0"/>
    <numFmt numFmtId="189" formatCode="0.00000000"/>
    <numFmt numFmtId="190" formatCode="dd/mm/yyyy\ "/>
    <numFmt numFmtId="191" formatCode="d/m"/>
    <numFmt numFmtId="192" formatCode="#,##0.000"/>
    <numFmt numFmtId="193" formatCode="\a\ñ\os"/>
    <numFmt numFmtId="194" formatCode="0.0%"/>
    <numFmt numFmtId="195" formatCode="&quot;$&quot;\ #,##0.00"/>
    <numFmt numFmtId="196" formatCode="[$$-2C0A]\ 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2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4"/>
      <name val="Calisto MT"/>
      <family val="0"/>
    </font>
    <font>
      <b/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i/>
      <sz val="16"/>
      <name val="Calisto M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195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3" fillId="0" borderId="2" xfId="21" applyNumberFormat="1" applyFont="1" applyBorder="1" applyAlignment="1">
      <alignment/>
    </xf>
    <xf numFmtId="0" fontId="2" fillId="0" borderId="6" xfId="0" applyFont="1" applyBorder="1" applyAlignment="1">
      <alignment/>
    </xf>
    <xf numFmtId="195" fontId="3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Border="1" applyAlignment="1">
      <alignment/>
    </xf>
    <xf numFmtId="195" fontId="3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" fontId="3" fillId="0" borderId="2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0" fillId="0" borderId="12" xfId="0" applyBorder="1" applyAlignment="1">
      <alignment/>
    </xf>
    <xf numFmtId="195" fontId="14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2" borderId="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2" fontId="15" fillId="0" borderId="17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2" fontId="15" fillId="0" borderId="28" xfId="0" applyNumberFormat="1" applyFont="1" applyFill="1" applyBorder="1" applyAlignment="1">
      <alignment horizontal="center"/>
    </xf>
    <xf numFmtId="0" fontId="15" fillId="2" borderId="26" xfId="0" applyFont="1" applyFill="1" applyBorder="1" applyAlignment="1">
      <alignment/>
    </xf>
    <xf numFmtId="2" fontId="15" fillId="0" borderId="26" xfId="0" applyNumberFormat="1" applyFont="1" applyFill="1" applyBorder="1" applyAlignment="1">
      <alignment horizontal="center"/>
    </xf>
    <xf numFmtId="0" fontId="15" fillId="2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2" fontId="15" fillId="0" borderId="30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4" fontId="15" fillId="0" borderId="31" xfId="0" applyNumberFormat="1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/>
    </xf>
    <xf numFmtId="2" fontId="1" fillId="2" borderId="30" xfId="0" applyNumberFormat="1" applyFont="1" applyFill="1" applyBorder="1" applyAlignment="1">
      <alignment horizontal="center"/>
    </xf>
    <xf numFmtId="2" fontId="1" fillId="2" borderId="3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 vertical="center" wrapText="1" shrinkToFit="1"/>
    </xf>
    <xf numFmtId="10" fontId="2" fillId="0" borderId="22" xfId="0" applyNumberFormat="1" applyFont="1" applyFill="1" applyBorder="1" applyAlignment="1">
      <alignment horizontal="center" vertical="center" wrapText="1" shrinkToFit="1"/>
    </xf>
    <xf numFmtId="2" fontId="15" fillId="0" borderId="19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center"/>
    </xf>
    <xf numFmtId="10" fontId="2" fillId="0" borderId="20" xfId="0" applyNumberFormat="1" applyFont="1" applyFill="1" applyBorder="1" applyAlignment="1">
      <alignment horizontal="center" vertical="center" wrapText="1"/>
    </xf>
    <xf numFmtId="10" fontId="2" fillId="0" borderId="21" xfId="0" applyNumberFormat="1" applyFont="1" applyFill="1" applyBorder="1" applyAlignment="1">
      <alignment horizontal="center" vertical="center" wrapText="1"/>
    </xf>
    <xf numFmtId="10" fontId="2" fillId="0" borderId="2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textRotation="90"/>
    </xf>
    <xf numFmtId="0" fontId="17" fillId="0" borderId="2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22" xfId="0" applyFont="1" applyFill="1" applyBorder="1" applyAlignment="1">
      <alignment horizontal="center" vertical="center" textRotation="90"/>
    </xf>
    <xf numFmtId="0" fontId="15" fillId="2" borderId="19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17</xdr:row>
      <xdr:rowOff>0</xdr:rowOff>
    </xdr:from>
    <xdr:to>
      <xdr:col>0</xdr:col>
      <xdr:colOff>952500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17</xdr:row>
      <xdr:rowOff>0</xdr:rowOff>
    </xdr:from>
    <xdr:to>
      <xdr:col>0</xdr:col>
      <xdr:colOff>952500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6</xdr:row>
      <xdr:rowOff>0</xdr:rowOff>
    </xdr:from>
    <xdr:to>
      <xdr:col>1</xdr:col>
      <xdr:colOff>952500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6</xdr:row>
      <xdr:rowOff>0</xdr:rowOff>
    </xdr:from>
    <xdr:to>
      <xdr:col>1</xdr:col>
      <xdr:colOff>952500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0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1724025</xdr:colOff>
      <xdr:row>2</xdr:row>
      <xdr:rowOff>0</xdr:rowOff>
    </xdr:from>
    <xdr:to>
      <xdr:col>2</xdr:col>
      <xdr:colOff>1781175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4953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1714500</xdr:colOff>
      <xdr:row>2</xdr:row>
      <xdr:rowOff>0</xdr:rowOff>
    </xdr:from>
    <xdr:to>
      <xdr:col>2</xdr:col>
      <xdr:colOff>1781175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49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1724025</xdr:colOff>
      <xdr:row>38</xdr:row>
      <xdr:rowOff>0</xdr:rowOff>
    </xdr:from>
    <xdr:to>
      <xdr:col>2</xdr:col>
      <xdr:colOff>1781175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409825" y="8772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1714500</xdr:colOff>
      <xdr:row>38</xdr:row>
      <xdr:rowOff>0</xdr:rowOff>
    </xdr:from>
    <xdr:to>
      <xdr:col>2</xdr:col>
      <xdr:colOff>1781175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400300" y="8772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1724025</xdr:colOff>
      <xdr:row>56</xdr:row>
      <xdr:rowOff>0</xdr:rowOff>
    </xdr:from>
    <xdr:to>
      <xdr:col>2</xdr:col>
      <xdr:colOff>1781175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2409825" y="128492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1714500</xdr:colOff>
      <xdr:row>56</xdr:row>
      <xdr:rowOff>0</xdr:rowOff>
    </xdr:from>
    <xdr:to>
      <xdr:col>2</xdr:col>
      <xdr:colOff>1781175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2400300" y="12849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1724025</xdr:colOff>
      <xdr:row>74</xdr:row>
      <xdr:rowOff>0</xdr:rowOff>
    </xdr:from>
    <xdr:to>
      <xdr:col>2</xdr:col>
      <xdr:colOff>1781175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>
          <a:off x="2409825" y="16925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1714500</xdr:colOff>
      <xdr:row>74</xdr:row>
      <xdr:rowOff>0</xdr:rowOff>
    </xdr:from>
    <xdr:to>
      <xdr:col>2</xdr:col>
      <xdr:colOff>1781175</xdr:colOff>
      <xdr:row>74</xdr:row>
      <xdr:rowOff>0</xdr:rowOff>
    </xdr:to>
    <xdr:sp>
      <xdr:nvSpPr>
        <xdr:cNvPr id="8" name="Line 8"/>
        <xdr:cNvSpPr>
          <a:spLocks/>
        </xdr:cNvSpPr>
      </xdr:nvSpPr>
      <xdr:spPr>
        <a:xfrm>
          <a:off x="2400300" y="16925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showZeros="0" tabSelected="1" view="pageBreakPreview" zoomScale="50" zoomScaleNormal="75" zoomScaleSheetLayoutView="50" workbookViewId="0" topLeftCell="A33">
      <selection activeCell="M19" sqref="M19"/>
    </sheetView>
  </sheetViews>
  <sheetFormatPr defaultColWidth="11.421875" defaultRowHeight="12.75"/>
  <cols>
    <col min="1" max="1" width="14.28125" style="0" customWidth="1"/>
    <col min="2" max="2" width="10.28125" style="1" customWidth="1"/>
    <col min="3" max="3" width="13.8515625" style="0" customWidth="1"/>
    <col min="4" max="4" width="12.57421875" style="1" customWidth="1"/>
    <col min="5" max="5" width="13.8515625" style="0" customWidth="1"/>
    <col min="6" max="6" width="10.28125" style="1" customWidth="1"/>
    <col min="7" max="7" width="13.8515625" style="0" customWidth="1"/>
    <col min="8" max="8" width="12.8515625" style="0" customWidth="1"/>
    <col min="9" max="9" width="13.421875" style="0" customWidth="1"/>
    <col min="10" max="10" width="15.28125" style="0" customWidth="1"/>
  </cols>
  <sheetData>
    <row r="2" spans="1:10" ht="18.75" customHeight="1">
      <c r="A2" s="30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2:10" ht="18.75" customHeight="1">
      <c r="B3" s="29"/>
      <c r="C3" s="29"/>
      <c r="D3" s="29"/>
      <c r="E3" s="29"/>
      <c r="F3" s="29"/>
      <c r="G3" s="29"/>
      <c r="H3" s="29"/>
      <c r="I3" s="29"/>
      <c r="J3" s="29"/>
    </row>
    <row r="4" spans="1:10" ht="18.75" customHeight="1">
      <c r="A4" s="30"/>
      <c r="B4" s="29"/>
      <c r="C4" s="29"/>
      <c r="D4" s="29"/>
      <c r="E4" s="29"/>
      <c r="F4" s="29"/>
      <c r="G4" s="29"/>
      <c r="H4" s="29"/>
      <c r="I4" s="29"/>
      <c r="J4" s="29"/>
    </row>
    <row r="5" spans="1:10" ht="18.75" customHeight="1">
      <c r="A5" s="30"/>
      <c r="B5" s="29"/>
      <c r="C5" s="29"/>
      <c r="D5" s="29"/>
      <c r="E5" s="29"/>
      <c r="F5" s="29"/>
      <c r="G5" s="29"/>
      <c r="H5" s="29"/>
      <c r="I5" s="29"/>
      <c r="J5" s="29"/>
    </row>
    <row r="6" spans="1:10" ht="18.75" customHeight="1">
      <c r="A6" s="130" t="s">
        <v>11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8.75" customHeigh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5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25.5" customHeight="1" thickBot="1">
      <c r="A9" s="127" t="s">
        <v>8</v>
      </c>
      <c r="B9" s="128"/>
      <c r="C9" s="128"/>
      <c r="D9" s="128"/>
      <c r="E9" s="128"/>
      <c r="F9" s="128"/>
      <c r="G9" s="128"/>
      <c r="H9" s="128"/>
      <c r="I9" s="128"/>
      <c r="J9" s="129"/>
    </row>
    <row r="10" spans="1:10" ht="25.5" customHeight="1">
      <c r="A10" s="131" t="s">
        <v>47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5.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25.5" customHeight="1">
      <c r="A12" s="32"/>
      <c r="B12" s="31"/>
      <c r="C12" s="32"/>
      <c r="D12" s="31"/>
      <c r="E12" s="32"/>
      <c r="F12" s="31"/>
      <c r="G12" s="32"/>
      <c r="H12" s="32"/>
      <c r="I12" s="32"/>
      <c r="J12" s="32"/>
    </row>
    <row r="13" spans="1:10" ht="25.5" customHeight="1">
      <c r="A13" s="33" t="s">
        <v>39</v>
      </c>
      <c r="B13" s="31"/>
      <c r="C13" s="32"/>
      <c r="D13" s="31"/>
      <c r="E13" s="44"/>
      <c r="F13" s="31"/>
      <c r="G13" s="32"/>
      <c r="H13" s="32"/>
      <c r="I13" s="32"/>
      <c r="J13" s="32"/>
    </row>
    <row r="14" spans="1:10" ht="25.5" customHeight="1">
      <c r="A14" s="43"/>
      <c r="B14" s="31"/>
      <c r="C14" s="32"/>
      <c r="D14" s="31"/>
      <c r="E14" s="32"/>
      <c r="F14" s="31"/>
      <c r="G14" s="32"/>
      <c r="H14" s="32"/>
      <c r="I14" s="32"/>
      <c r="J14" s="32"/>
    </row>
    <row r="15" spans="1:10" ht="25.5" customHeight="1">
      <c r="A15" s="34" t="s">
        <v>20</v>
      </c>
      <c r="B15" s="45"/>
      <c r="C15" s="35"/>
      <c r="D15" s="45"/>
      <c r="E15" s="35"/>
      <c r="F15" s="45"/>
      <c r="G15" s="32"/>
      <c r="H15" s="32"/>
      <c r="I15" s="32"/>
      <c r="J15" s="32"/>
    </row>
    <row r="16" spans="1:10" ht="25.5" customHeight="1">
      <c r="A16" s="34" t="s">
        <v>21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5.5" customHeight="1">
      <c r="A17" s="34" t="s">
        <v>22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25.5" customHeight="1">
      <c r="A18" s="34" t="s">
        <v>58</v>
      </c>
      <c r="B18" s="26"/>
      <c r="C18" s="26"/>
      <c r="D18" s="26"/>
      <c r="E18" s="26"/>
      <c r="F18" s="34"/>
      <c r="G18" s="34"/>
      <c r="H18" s="32"/>
      <c r="I18" s="32"/>
      <c r="J18" s="32"/>
    </row>
    <row r="19" spans="1:10" ht="25.5" customHeight="1">
      <c r="A19" s="34" t="s">
        <v>59</v>
      </c>
      <c r="B19" s="26"/>
      <c r="C19" s="26"/>
      <c r="D19" s="26"/>
      <c r="E19" s="26"/>
      <c r="F19" s="34"/>
      <c r="G19" s="34"/>
      <c r="H19" s="32"/>
      <c r="I19" s="32"/>
      <c r="J19" s="32"/>
    </row>
    <row r="20" spans="1:10" ht="25.5" customHeight="1">
      <c r="A20" s="34" t="s">
        <v>60</v>
      </c>
      <c r="B20" s="26"/>
      <c r="C20" s="26"/>
      <c r="D20" s="26"/>
      <c r="E20" s="26"/>
      <c r="F20" s="34"/>
      <c r="G20" s="34"/>
      <c r="H20" s="32"/>
      <c r="I20" s="32"/>
      <c r="J20" s="32"/>
    </row>
    <row r="21" spans="1:10" ht="25.5" customHeight="1">
      <c r="A21" s="34"/>
      <c r="B21" s="26"/>
      <c r="C21" s="26"/>
      <c r="D21" s="26"/>
      <c r="E21" s="26"/>
      <c r="F21" s="34"/>
      <c r="G21" s="34"/>
      <c r="H21" s="32"/>
      <c r="I21" s="32"/>
      <c r="J21" s="32"/>
    </row>
    <row r="22" spans="1:10" ht="25.5" customHeight="1" thickBot="1">
      <c r="A22" s="26"/>
      <c r="B22" s="26"/>
      <c r="C22" s="26"/>
      <c r="D22" s="26"/>
      <c r="E22" s="26"/>
      <c r="F22" s="34" t="s">
        <v>12</v>
      </c>
      <c r="G22" s="34"/>
      <c r="H22" s="32"/>
      <c r="I22" s="32"/>
      <c r="J22" s="32"/>
    </row>
    <row r="23" spans="1:10" ht="31.5" customHeight="1" thickBot="1">
      <c r="A23" s="32"/>
      <c r="B23" s="132" t="s">
        <v>44</v>
      </c>
      <c r="C23" s="133"/>
      <c r="D23" s="133"/>
      <c r="E23" s="133"/>
      <c r="F23" s="133"/>
      <c r="G23" s="133"/>
      <c r="H23" s="133"/>
      <c r="I23" s="134"/>
      <c r="J23" s="32"/>
    </row>
    <row r="24" spans="1:10" ht="19.5" customHeight="1">
      <c r="A24" s="32"/>
      <c r="B24" s="46" t="s">
        <v>24</v>
      </c>
      <c r="C24" s="47"/>
      <c r="D24" s="48"/>
      <c r="E24" s="49"/>
      <c r="F24" s="46" t="s">
        <v>25</v>
      </c>
      <c r="G24" s="50"/>
      <c r="H24" s="48"/>
      <c r="I24" s="49"/>
      <c r="J24" s="26"/>
    </row>
    <row r="25" spans="1:10" ht="19.5" customHeight="1">
      <c r="A25" s="32"/>
      <c r="B25" s="51" t="s">
        <v>14</v>
      </c>
      <c r="C25" s="26"/>
      <c r="D25" s="52"/>
      <c r="E25" s="53"/>
      <c r="F25" s="54" t="s">
        <v>23</v>
      </c>
      <c r="G25" s="55"/>
      <c r="H25" s="52"/>
      <c r="I25" s="53"/>
      <c r="J25" s="26"/>
    </row>
    <row r="26" spans="1:10" ht="19.5" customHeight="1">
      <c r="A26" s="32"/>
      <c r="B26" s="54"/>
      <c r="C26" s="56" t="s">
        <v>40</v>
      </c>
      <c r="D26" s="52"/>
      <c r="E26" s="53"/>
      <c r="F26" s="54"/>
      <c r="G26" s="56" t="s">
        <v>41</v>
      </c>
      <c r="H26" s="57"/>
      <c r="I26" s="53"/>
      <c r="J26" s="26"/>
    </row>
    <row r="27" spans="1:10" ht="34.5" customHeight="1">
      <c r="A27" s="32"/>
      <c r="B27" s="54"/>
      <c r="C27" s="58" t="s">
        <v>15</v>
      </c>
      <c r="D27" s="59">
        <v>1.5</v>
      </c>
      <c r="E27" s="53"/>
      <c r="F27" s="54"/>
      <c r="G27" s="58" t="s">
        <v>15</v>
      </c>
      <c r="H27" s="59">
        <v>1.8</v>
      </c>
      <c r="I27" s="60"/>
      <c r="J27" s="52"/>
    </row>
    <row r="28" spans="1:16" ht="19.5" customHeight="1" thickBot="1">
      <c r="A28" s="32"/>
      <c r="B28" s="61"/>
      <c r="C28" s="62"/>
      <c r="D28" s="62"/>
      <c r="E28" s="63"/>
      <c r="F28" s="61"/>
      <c r="G28" s="62"/>
      <c r="H28" s="62"/>
      <c r="I28" s="63"/>
      <c r="J28" s="64"/>
      <c r="P28" t="s">
        <v>12</v>
      </c>
    </row>
    <row r="29" spans="1:10" ht="19.5" customHeight="1">
      <c r="A29" s="32"/>
      <c r="B29" s="46" t="s">
        <v>26</v>
      </c>
      <c r="C29" s="50"/>
      <c r="D29" s="48"/>
      <c r="E29" s="65"/>
      <c r="F29" s="46" t="s">
        <v>27</v>
      </c>
      <c r="G29" s="50"/>
      <c r="H29" s="48"/>
      <c r="I29" s="65"/>
      <c r="J29" s="26"/>
    </row>
    <row r="30" spans="1:10" ht="19.5" customHeight="1">
      <c r="A30" s="32"/>
      <c r="B30" s="54" t="s">
        <v>46</v>
      </c>
      <c r="C30" s="55"/>
      <c r="D30" s="52"/>
      <c r="E30" s="66"/>
      <c r="F30" s="54" t="s">
        <v>17</v>
      </c>
      <c r="G30" s="55"/>
      <c r="H30" s="52"/>
      <c r="I30" s="66"/>
      <c r="J30" s="26"/>
    </row>
    <row r="31" spans="1:10" ht="19.5" customHeight="1">
      <c r="A31" s="32"/>
      <c r="B31" s="54"/>
      <c r="C31" s="32"/>
      <c r="D31" s="67" t="s">
        <v>16</v>
      </c>
      <c r="E31" s="68"/>
      <c r="F31" s="54"/>
      <c r="G31" s="69" t="s">
        <v>18</v>
      </c>
      <c r="H31" s="70"/>
      <c r="I31" s="68"/>
      <c r="J31" s="26"/>
    </row>
    <row r="32" spans="1:10" ht="19.5" customHeight="1">
      <c r="A32" s="32"/>
      <c r="B32" s="54"/>
      <c r="C32" s="32"/>
      <c r="D32" s="67"/>
      <c r="E32" s="68"/>
      <c r="F32" s="54"/>
      <c r="G32" s="52" t="s">
        <v>42</v>
      </c>
      <c r="H32" s="57"/>
      <c r="I32" s="68"/>
      <c r="J32" s="26"/>
    </row>
    <row r="33" spans="1:10" ht="31.5" customHeight="1">
      <c r="A33" s="32"/>
      <c r="B33" s="54"/>
      <c r="C33" s="58" t="s">
        <v>15</v>
      </c>
      <c r="D33" s="59">
        <v>1.5</v>
      </c>
      <c r="E33" s="53"/>
      <c r="F33" s="54"/>
      <c r="G33" s="58" t="s">
        <v>19</v>
      </c>
      <c r="H33" s="59">
        <v>0.4</v>
      </c>
      <c r="I33" s="53"/>
      <c r="J33" s="55"/>
    </row>
    <row r="34" spans="1:10" ht="19.5" customHeight="1" thickBot="1">
      <c r="A34" s="32"/>
      <c r="B34" s="61"/>
      <c r="C34" s="62"/>
      <c r="D34" s="62"/>
      <c r="E34" s="71"/>
      <c r="F34" s="61"/>
      <c r="G34" s="62"/>
      <c r="H34" s="62"/>
      <c r="I34" s="71"/>
      <c r="J34" s="52"/>
    </row>
    <row r="35" spans="1:10" ht="19.5" customHeight="1">
      <c r="A35" s="32"/>
      <c r="B35" s="72"/>
      <c r="C35" s="48"/>
      <c r="D35" s="48"/>
      <c r="E35" s="48"/>
      <c r="F35" s="48"/>
      <c r="G35" s="48"/>
      <c r="H35" s="48"/>
      <c r="I35" s="65"/>
      <c r="J35" s="52"/>
    </row>
    <row r="36" spans="1:10" ht="19.5" customHeight="1">
      <c r="A36" s="32"/>
      <c r="B36" s="54" t="s">
        <v>35</v>
      </c>
      <c r="C36" s="52"/>
      <c r="D36" s="52"/>
      <c r="E36" s="52"/>
      <c r="F36" s="52"/>
      <c r="G36" s="52"/>
      <c r="H36" s="52"/>
      <c r="I36" s="66"/>
      <c r="J36" s="52"/>
    </row>
    <row r="37" spans="1:10" ht="4.5" customHeight="1">
      <c r="A37" s="32"/>
      <c r="B37" s="73"/>
      <c r="C37" s="57"/>
      <c r="D37" s="55"/>
      <c r="E37" s="57"/>
      <c r="F37" s="55"/>
      <c r="G37" s="57"/>
      <c r="H37" s="57"/>
      <c r="I37" s="68"/>
      <c r="J37" s="32"/>
    </row>
    <row r="38" spans="1:10" ht="30.75" customHeight="1">
      <c r="A38" s="42"/>
      <c r="B38" s="73"/>
      <c r="C38" s="58" t="s">
        <v>43</v>
      </c>
      <c r="D38" s="74"/>
      <c r="E38" s="74"/>
      <c r="F38" s="74"/>
      <c r="G38" s="74"/>
      <c r="H38" s="74"/>
      <c r="I38" s="75"/>
      <c r="J38" s="42"/>
    </row>
    <row r="39" spans="1:10" ht="9.75" customHeight="1" thickBot="1">
      <c r="A39" s="42"/>
      <c r="B39" s="76"/>
      <c r="C39" s="77"/>
      <c r="D39" s="77"/>
      <c r="E39" s="77"/>
      <c r="F39" s="77"/>
      <c r="G39" s="77"/>
      <c r="H39" s="77"/>
      <c r="I39" s="78"/>
      <c r="J39" s="42"/>
    </row>
    <row r="40" spans="1:10" ht="25.5" customHeight="1">
      <c r="A40" s="42"/>
      <c r="B40" s="74"/>
      <c r="C40" s="74"/>
      <c r="D40" s="74"/>
      <c r="E40" s="74"/>
      <c r="F40" s="74"/>
      <c r="G40" s="74"/>
      <c r="H40" s="74"/>
      <c r="I40" s="74"/>
      <c r="J40" s="42"/>
    </row>
    <row r="41" spans="1:10" ht="25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25.5" customHeight="1">
      <c r="A42" s="33" t="s">
        <v>9</v>
      </c>
      <c r="B42" s="55"/>
      <c r="C42" s="52"/>
      <c r="D42" s="52"/>
      <c r="E42" s="52"/>
      <c r="F42" s="52"/>
      <c r="G42" s="32"/>
      <c r="H42" s="32"/>
      <c r="I42" s="32"/>
      <c r="J42" s="32"/>
    </row>
    <row r="43" spans="1:10" ht="25.5" customHeight="1">
      <c r="A43" s="43"/>
      <c r="B43" s="55"/>
      <c r="C43" s="52"/>
      <c r="D43" s="52"/>
      <c r="E43" s="52"/>
      <c r="F43" s="52"/>
      <c r="G43" s="32"/>
      <c r="H43" s="32"/>
      <c r="I43" s="32"/>
      <c r="J43" s="32"/>
    </row>
    <row r="44" spans="1:10" ht="25.5" customHeight="1">
      <c r="A44" s="34" t="s">
        <v>64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25.5" customHeight="1">
      <c r="A45" s="34" t="s">
        <v>65</v>
      </c>
      <c r="B45" s="34"/>
      <c r="C45" s="34"/>
      <c r="D45" s="34"/>
      <c r="E45" s="35"/>
      <c r="F45" s="35"/>
      <c r="G45" s="35"/>
      <c r="H45" s="35"/>
      <c r="I45" s="35"/>
      <c r="J45" s="35"/>
    </row>
    <row r="46" spans="1:10" ht="25.5" customHeight="1">
      <c r="A46" s="34" t="s">
        <v>66</v>
      </c>
      <c r="B46" s="34"/>
      <c r="C46" s="34"/>
      <c r="D46" s="34"/>
      <c r="E46" s="35"/>
      <c r="F46" s="35"/>
      <c r="G46" s="35"/>
      <c r="H46" s="35"/>
      <c r="I46" s="35"/>
      <c r="J46" s="35"/>
    </row>
    <row r="47" spans="1:10" ht="25.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25.5" customHeight="1">
      <c r="A48" s="52"/>
      <c r="B48" s="52"/>
      <c r="C48" s="52"/>
      <c r="D48" s="52"/>
      <c r="E48" s="26"/>
      <c r="F48" s="34"/>
      <c r="G48" s="34"/>
      <c r="H48" s="32"/>
      <c r="I48" s="32"/>
      <c r="J48" s="32"/>
    </row>
    <row r="49" spans="1:10" ht="18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8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8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8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8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7" ht="18" customHeight="1">
      <c r="A54" s="4"/>
      <c r="B54" s="7"/>
      <c r="C54" s="4"/>
      <c r="D54" s="7"/>
      <c r="E54" s="4"/>
      <c r="F54" s="7"/>
      <c r="G54" s="4"/>
    </row>
    <row r="55" spans="1:7" ht="18" customHeight="1">
      <c r="A55" s="4"/>
      <c r="B55" s="7"/>
      <c r="C55" s="4"/>
      <c r="D55" s="7"/>
      <c r="E55" s="4"/>
      <c r="F55" s="7"/>
      <c r="G55" s="4"/>
    </row>
    <row r="56" spans="1:7" ht="18" customHeight="1">
      <c r="A56" s="4"/>
      <c r="B56" s="7"/>
      <c r="C56" s="4"/>
      <c r="D56" s="7"/>
      <c r="E56" s="4"/>
      <c r="F56" s="7"/>
      <c r="G56" s="4"/>
    </row>
    <row r="57" spans="1:7" ht="18" customHeight="1">
      <c r="A57" s="4"/>
      <c r="B57" s="7"/>
      <c r="C57" s="4"/>
      <c r="D57" s="7"/>
      <c r="E57" s="4"/>
      <c r="F57" s="7"/>
      <c r="G57" s="4"/>
    </row>
    <row r="58" spans="1:7" ht="18" customHeight="1">
      <c r="A58" s="4"/>
      <c r="B58" s="7"/>
      <c r="C58" s="4"/>
      <c r="D58" s="7"/>
      <c r="E58" s="4"/>
      <c r="F58" s="7"/>
      <c r="G58" s="4"/>
    </row>
    <row r="59" spans="1:7" ht="18" customHeight="1">
      <c r="A59" s="4"/>
      <c r="B59" s="7"/>
      <c r="C59" s="4"/>
      <c r="D59" s="7"/>
      <c r="E59" s="4"/>
      <c r="F59" s="7"/>
      <c r="G59" s="4"/>
    </row>
    <row r="60" spans="1:7" ht="18" customHeight="1">
      <c r="A60" s="4"/>
      <c r="B60" s="7"/>
      <c r="C60" s="4"/>
      <c r="D60" s="7"/>
      <c r="E60" s="4"/>
      <c r="F60" s="7"/>
      <c r="G60" s="4"/>
    </row>
    <row r="61" spans="1:7" ht="18" customHeight="1">
      <c r="A61" s="4"/>
      <c r="B61" s="7"/>
      <c r="C61" s="4"/>
      <c r="D61" s="7"/>
      <c r="E61" s="4"/>
      <c r="F61" s="7"/>
      <c r="G61" s="4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</sheetData>
  <mergeCells count="4">
    <mergeCell ref="A9:J9"/>
    <mergeCell ref="A6:J6"/>
    <mergeCell ref="A10:J10"/>
    <mergeCell ref="B23:I23"/>
  </mergeCells>
  <printOptions horizontalCentered="1"/>
  <pageMargins left="1.299212598425197" right="0.3937007874015748" top="1.4173228346456694" bottom="0.4330708661417323" header="0" footer="0"/>
  <pageSetup fitToHeight="0" fitToWidth="1" horizontalDpi="600" verticalDpi="600" orientation="portrait" paperSize="5" scale="67" r:id="rId5"/>
  <headerFooter alignWithMargins="0">
    <oddFooter>&amp;R&amp;14ANEXO   I
Página 1 de 3</oddFooter>
  </headerFooter>
  <drawing r:id="rId4"/>
  <legacyDrawing r:id="rId3"/>
  <oleObjects>
    <oleObject progId="Word.Picture.8" shapeId="128038202" r:id="rId1"/>
    <oleObject progId="Word.Picture.8" shapeId="1280382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5"/>
  <sheetViews>
    <sheetView showZeros="0" view="pageBreakPreview" zoomScale="50" zoomScaleNormal="75" zoomScaleSheetLayoutView="50" workbookViewId="0" topLeftCell="A1">
      <selection activeCell="S22" sqref="S22"/>
    </sheetView>
  </sheetViews>
  <sheetFormatPr defaultColWidth="11.421875" defaultRowHeight="12.75"/>
  <cols>
    <col min="2" max="2" width="14.28125" style="0" customWidth="1"/>
    <col min="3" max="3" width="10.28125" style="1" customWidth="1"/>
    <col min="4" max="4" width="20.140625" style="0" customWidth="1"/>
    <col min="5" max="6" width="12.57421875" style="0" customWidth="1"/>
    <col min="7" max="7" width="12.57421875" style="1" customWidth="1"/>
    <col min="8" max="8" width="13.8515625" style="0" customWidth="1"/>
    <col min="9" max="9" width="10.28125" style="1" customWidth="1"/>
    <col min="10" max="10" width="13.8515625" style="0" customWidth="1"/>
    <col min="11" max="11" width="12.57421875" style="0" customWidth="1"/>
    <col min="12" max="12" width="10.28125" style="0" customWidth="1"/>
    <col min="13" max="13" width="13.8515625" style="0" customWidth="1"/>
    <col min="14" max="14" width="12.57421875" style="0" customWidth="1"/>
    <col min="15" max="15" width="10.28125" style="0" customWidth="1"/>
    <col min="16" max="16" width="13.8515625" style="0" customWidth="1"/>
    <col min="17" max="17" width="12.57421875" style="0" customWidth="1"/>
    <col min="18" max="18" width="10.28125" style="0" customWidth="1"/>
    <col min="19" max="19" width="13.8515625" style="0" customWidth="1"/>
    <col min="20" max="20" width="12.57421875" style="0" customWidth="1"/>
    <col min="21" max="21" width="10.28125" style="0" customWidth="1"/>
  </cols>
  <sheetData>
    <row r="2" spans="2:21" ht="18.75" customHeight="1">
      <c r="B2" s="30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3:21" ht="18.75" customHeight="1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2:21" ht="18.75" customHeight="1"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18.75" customHeight="1">
      <c r="B5" s="3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2:21" ht="18.75" customHeight="1">
      <c r="B6" s="156" t="s">
        <v>11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</row>
    <row r="7" spans="2:21" ht="18.7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 t="s">
        <v>12</v>
      </c>
      <c r="N7" s="42"/>
      <c r="O7" s="42"/>
      <c r="P7" s="42"/>
      <c r="Q7" s="42"/>
      <c r="R7" s="42"/>
      <c r="S7" s="42"/>
      <c r="T7" s="42"/>
      <c r="U7" s="42"/>
    </row>
    <row r="8" spans="2:21" ht="18">
      <c r="B8" s="33"/>
      <c r="C8" s="55"/>
      <c r="D8" s="52"/>
      <c r="E8" s="52"/>
      <c r="F8" s="52"/>
      <c r="G8" s="52"/>
      <c r="H8" s="52"/>
      <c r="I8" s="52"/>
      <c r="J8" s="32"/>
      <c r="K8" s="32"/>
      <c r="L8" s="32"/>
      <c r="M8" s="32"/>
      <c r="N8" s="32"/>
      <c r="O8" s="32"/>
      <c r="P8" s="32"/>
      <c r="Q8" s="32" t="s">
        <v>12</v>
      </c>
      <c r="R8" s="32"/>
      <c r="S8" s="32"/>
      <c r="T8" s="32"/>
      <c r="U8" s="32"/>
    </row>
    <row r="9" spans="2:21" ht="18">
      <c r="B9" s="43"/>
      <c r="C9" s="55"/>
      <c r="D9" s="52"/>
      <c r="E9" s="52"/>
      <c r="F9" s="52"/>
      <c r="G9" s="52"/>
      <c r="H9" s="52"/>
      <c r="I9" s="5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2:21" ht="23.2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2:21" ht="23.25" customHeight="1">
      <c r="B11" s="102" t="s">
        <v>48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2:21" ht="23.2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2:21" ht="18.75" thickBot="1">
      <c r="B13" s="52"/>
      <c r="C13" s="52"/>
      <c r="D13" s="52"/>
      <c r="E13" s="52"/>
      <c r="F13" s="52"/>
      <c r="G13" s="52"/>
      <c r="H13" s="26"/>
      <c r="I13" s="34"/>
      <c r="J13" s="34"/>
      <c r="K13" s="32"/>
      <c r="L13" s="32"/>
      <c r="M13" s="34"/>
      <c r="N13" s="32"/>
      <c r="O13" s="32"/>
      <c r="P13" s="34"/>
      <c r="Q13" s="32"/>
      <c r="R13" s="32"/>
      <c r="S13" s="34"/>
      <c r="T13" s="32"/>
      <c r="U13" s="32"/>
    </row>
    <row r="14" spans="2:21" ht="45.75" customHeight="1" thickBot="1">
      <c r="B14" s="146" t="s">
        <v>34</v>
      </c>
      <c r="C14" s="147"/>
      <c r="D14" s="147"/>
      <c r="E14" s="150" t="s">
        <v>61</v>
      </c>
      <c r="F14" s="152" t="s">
        <v>62</v>
      </c>
      <c r="G14" s="157" t="s">
        <v>13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8"/>
    </row>
    <row r="15" spans="2:21" ht="38.25" customHeight="1" thickBot="1">
      <c r="B15" s="148"/>
      <c r="C15" s="149"/>
      <c r="D15" s="149"/>
      <c r="E15" s="151"/>
      <c r="F15" s="153"/>
      <c r="G15" s="137" t="s">
        <v>49</v>
      </c>
      <c r="H15" s="137"/>
      <c r="I15" s="138"/>
      <c r="J15" s="143" t="s">
        <v>28</v>
      </c>
      <c r="K15" s="144"/>
      <c r="L15" s="145"/>
      <c r="M15" s="143" t="s">
        <v>57</v>
      </c>
      <c r="N15" s="144"/>
      <c r="O15" s="145"/>
      <c r="P15" s="143" t="s">
        <v>50</v>
      </c>
      <c r="Q15" s="144"/>
      <c r="R15" s="145"/>
      <c r="S15" s="143" t="s">
        <v>51</v>
      </c>
      <c r="T15" s="144"/>
      <c r="U15" s="145"/>
    </row>
    <row r="16" spans="2:21" ht="6" customHeight="1">
      <c r="B16" s="79"/>
      <c r="C16" s="80"/>
      <c r="D16" s="81"/>
      <c r="E16" s="99"/>
      <c r="F16" s="83"/>
      <c r="G16" s="82"/>
      <c r="H16" s="83"/>
      <c r="I16" s="110"/>
      <c r="J16" s="82"/>
      <c r="K16" s="80"/>
      <c r="L16" s="110"/>
      <c r="M16" s="82"/>
      <c r="N16" s="80"/>
      <c r="O16" s="110"/>
      <c r="P16" s="82"/>
      <c r="Q16" s="80"/>
      <c r="R16" s="110"/>
      <c r="S16" s="82"/>
      <c r="T16" s="80"/>
      <c r="U16" s="110"/>
    </row>
    <row r="17" spans="2:21" ht="30" customHeight="1">
      <c r="B17" s="84" t="s">
        <v>36</v>
      </c>
      <c r="C17" s="85"/>
      <c r="D17" s="86"/>
      <c r="E17" s="100">
        <v>1.5</v>
      </c>
      <c r="F17" s="98"/>
      <c r="G17" s="139">
        <f>'ANEXO I - PAG 3'!E5</f>
        <v>6.50466406882461</v>
      </c>
      <c r="H17" s="140"/>
      <c r="I17" s="111" t="s">
        <v>29</v>
      </c>
      <c r="J17" s="139">
        <f>'ANEXO I - PAG 3'!E23</f>
        <v>2.8735228025870767</v>
      </c>
      <c r="K17" s="140"/>
      <c r="L17" s="111" t="s">
        <v>29</v>
      </c>
      <c r="M17" s="139">
        <f>'ANEXO I - PAG 3'!E41</f>
        <v>3.100141141899102</v>
      </c>
      <c r="N17" s="140"/>
      <c r="O17" s="111" t="s">
        <v>29</v>
      </c>
      <c r="P17" s="139">
        <f>'ANEXO I - PAG 3'!E59</f>
        <v>1.7527174795094838</v>
      </c>
      <c r="Q17" s="140"/>
      <c r="R17" s="111" t="s">
        <v>29</v>
      </c>
      <c r="S17" s="139">
        <f>'ANEXO I - PAG 3'!E77</f>
        <v>1.2574593593430223</v>
      </c>
      <c r="T17" s="140"/>
      <c r="U17" s="118" t="s">
        <v>56</v>
      </c>
    </row>
    <row r="18" spans="2:21" ht="30" customHeight="1">
      <c r="B18" s="103" t="s">
        <v>37</v>
      </c>
      <c r="C18" s="104"/>
      <c r="D18" s="105"/>
      <c r="E18" s="106">
        <v>1.8</v>
      </c>
      <c r="F18" s="107"/>
      <c r="G18" s="141">
        <f>'ANEXO I - PAG 3'!E8</f>
        <v>9.142795485794322</v>
      </c>
      <c r="H18" s="142"/>
      <c r="I18" s="112" t="s">
        <v>29</v>
      </c>
      <c r="J18" s="141">
        <f>'ANEXO I - PAG 3'!E26</f>
        <v>2.06998037285166</v>
      </c>
      <c r="K18" s="142"/>
      <c r="L18" s="115" t="s">
        <v>29</v>
      </c>
      <c r="M18" s="141">
        <f>'ANEXO I - PAG 3'!E44</f>
        <v>1.9267897774518767</v>
      </c>
      <c r="N18" s="142"/>
      <c r="O18" s="112" t="s">
        <v>29</v>
      </c>
      <c r="P18" s="141">
        <f>'ANEXO I - PAG 3'!E62</f>
        <v>1.96794986925745</v>
      </c>
      <c r="Q18" s="142"/>
      <c r="R18" s="112" t="s">
        <v>29</v>
      </c>
      <c r="S18" s="141">
        <f>'ANEXO I - PAG 3'!E80</f>
        <v>1.0976619563974293</v>
      </c>
      <c r="T18" s="142"/>
      <c r="U18" s="119" t="s">
        <v>56</v>
      </c>
    </row>
    <row r="19" spans="2:21" ht="30" customHeight="1">
      <c r="B19" s="84" t="s">
        <v>45</v>
      </c>
      <c r="C19" s="85"/>
      <c r="D19" s="86"/>
      <c r="E19" s="100">
        <v>1.5</v>
      </c>
      <c r="F19" s="98"/>
      <c r="G19" s="139">
        <f>'ANEXO I - PAG 3'!E11</f>
        <v>6.50466406882461</v>
      </c>
      <c r="H19" s="140"/>
      <c r="I19" s="111" t="s">
        <v>29</v>
      </c>
      <c r="J19" s="139">
        <f>'ANEXO I - PAG 3'!E29</f>
        <v>2.6511030679475858</v>
      </c>
      <c r="K19" s="140"/>
      <c r="L19" s="116" t="s">
        <v>29</v>
      </c>
      <c r="M19" s="139">
        <f>'ANEXO I - PAG 3'!E47</f>
        <v>3.09184422249062</v>
      </c>
      <c r="N19" s="140"/>
      <c r="O19" s="111" t="s">
        <v>29</v>
      </c>
      <c r="P19" s="139">
        <f>'ANEXO I - PAG 3'!E65</f>
        <v>0.6830628800923987</v>
      </c>
      <c r="Q19" s="140"/>
      <c r="R19" s="118" t="s">
        <v>56</v>
      </c>
      <c r="S19" s="139">
        <f>'ANEXO I - PAG 3'!E83</f>
        <v>1.252312431082719</v>
      </c>
      <c r="T19" s="140"/>
      <c r="U19" s="118" t="s">
        <v>56</v>
      </c>
    </row>
    <row r="20" spans="2:21" ht="30" customHeight="1">
      <c r="B20" s="103" t="s">
        <v>55</v>
      </c>
      <c r="C20" s="104"/>
      <c r="D20" s="105"/>
      <c r="E20" s="109"/>
      <c r="F20" s="108">
        <v>0.4</v>
      </c>
      <c r="G20" s="141">
        <f>'ANEXO I - PAG 3'!E14</f>
        <v>0.10937573760167299</v>
      </c>
      <c r="H20" s="142"/>
      <c r="I20" s="112" t="s">
        <v>29</v>
      </c>
      <c r="J20" s="141">
        <f>'ANEXO I - PAG 3'!E32</f>
        <v>0.1898732485306736</v>
      </c>
      <c r="K20" s="142"/>
      <c r="L20" s="112" t="s">
        <v>29</v>
      </c>
      <c r="M20" s="141">
        <f>'ANEXO I - PAG 3'!E50</f>
        <v>0.1878452112165773</v>
      </c>
      <c r="N20" s="142"/>
      <c r="O20" s="112" t="s">
        <v>29</v>
      </c>
      <c r="P20" s="141">
        <f>'ANEXO I - PAG 3'!E68</f>
        <v>0.452550126448976</v>
      </c>
      <c r="Q20" s="142"/>
      <c r="R20" s="119" t="s">
        <v>56</v>
      </c>
      <c r="S20" s="141">
        <f>'ANEXO I - PAG 3'!E86</f>
        <v>0.6105024887509983</v>
      </c>
      <c r="T20" s="142"/>
      <c r="U20" s="119" t="s">
        <v>56</v>
      </c>
    </row>
    <row r="21" spans="2:21" ht="30" customHeight="1">
      <c r="B21" s="84" t="s">
        <v>38</v>
      </c>
      <c r="C21" s="87"/>
      <c r="D21" s="86"/>
      <c r="E21" s="154" t="s">
        <v>63</v>
      </c>
      <c r="F21" s="155"/>
      <c r="G21" s="135">
        <f>'ANEXO I - PAG 3'!E17</f>
        <v>685405.54</v>
      </c>
      <c r="H21" s="136"/>
      <c r="I21" s="113" t="s">
        <v>29</v>
      </c>
      <c r="J21" s="135">
        <f>'ANEXO I - PAG 3'!E35</f>
        <v>5728245.440000001</v>
      </c>
      <c r="K21" s="136"/>
      <c r="L21" s="113" t="s">
        <v>29</v>
      </c>
      <c r="M21" s="135">
        <f>'ANEXO I - PAG 3'!E53</f>
        <v>2775187.4299999997</v>
      </c>
      <c r="N21" s="136"/>
      <c r="O21" s="111" t="s">
        <v>29</v>
      </c>
      <c r="P21" s="135">
        <f>'ANEXO I - PAG 3'!E71</f>
        <v>345290.80000000005</v>
      </c>
      <c r="Q21" s="136"/>
      <c r="R21" s="118" t="s">
        <v>56</v>
      </c>
      <c r="S21" s="135">
        <f>'ANEXO I - PAG 3'!E89</f>
        <v>2796927</v>
      </c>
      <c r="T21" s="136"/>
      <c r="U21" s="111" t="s">
        <v>29</v>
      </c>
    </row>
    <row r="22" spans="2:21" ht="9.75" customHeight="1" thickBot="1">
      <c r="B22" s="88"/>
      <c r="C22" s="89"/>
      <c r="D22" s="90"/>
      <c r="E22" s="101"/>
      <c r="F22" s="89"/>
      <c r="G22" s="88"/>
      <c r="H22" s="89"/>
      <c r="I22" s="114"/>
      <c r="J22" s="88"/>
      <c r="K22" s="89"/>
      <c r="L22" s="117"/>
      <c r="M22" s="88"/>
      <c r="N22" s="89"/>
      <c r="O22" s="117"/>
      <c r="P22" s="88"/>
      <c r="Q22" s="89"/>
      <c r="R22" s="117"/>
      <c r="S22" s="88"/>
      <c r="T22" s="89"/>
      <c r="U22" s="117"/>
    </row>
    <row r="23" spans="2:21" ht="18">
      <c r="B23" s="91"/>
      <c r="C23" s="34"/>
      <c r="D23" s="34"/>
      <c r="E23" s="34"/>
      <c r="F23" s="34"/>
      <c r="G23" s="52"/>
      <c r="H23" s="34"/>
      <c r="I23" s="92"/>
      <c r="J23" s="34"/>
      <c r="K23" s="32"/>
      <c r="L23" s="32"/>
      <c r="M23" s="34"/>
      <c r="N23" s="32"/>
      <c r="O23" s="32"/>
      <c r="P23" s="34"/>
      <c r="Q23" s="32"/>
      <c r="R23" s="32"/>
      <c r="S23" s="34"/>
      <c r="T23" s="32"/>
      <c r="U23" s="32"/>
    </row>
    <row r="24" spans="2:21" ht="24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2:21" ht="22.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2:21" ht="22.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2:21" ht="22.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21" ht="22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2:21" ht="22.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2:21" ht="22.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2:21" ht="22.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2:21" ht="18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2:21" ht="18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2:21" ht="18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2:21" ht="18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2:21" ht="18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2:21" ht="18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19" ht="18" customHeight="1">
      <c r="B38" s="4"/>
      <c r="C38" s="7"/>
      <c r="D38" s="4"/>
      <c r="E38" s="4"/>
      <c r="F38" s="4"/>
      <c r="G38" s="7"/>
      <c r="H38" s="4"/>
      <c r="I38" s="7"/>
      <c r="J38" s="4"/>
      <c r="M38" s="4"/>
      <c r="P38" s="4"/>
      <c r="S38" s="4"/>
    </row>
    <row r="39" spans="2:19" ht="18" customHeight="1">
      <c r="B39" s="4"/>
      <c r="C39" s="7"/>
      <c r="D39" s="4"/>
      <c r="E39" s="4"/>
      <c r="F39" s="4"/>
      <c r="G39" s="7"/>
      <c r="H39" s="4"/>
      <c r="I39" s="7"/>
      <c r="J39" s="4"/>
      <c r="M39" s="4"/>
      <c r="P39" s="4"/>
      <c r="S39" s="4"/>
    </row>
    <row r="40" spans="2:19" ht="18" customHeight="1">
      <c r="B40" s="4"/>
      <c r="C40" s="7"/>
      <c r="D40" s="4"/>
      <c r="E40" s="4"/>
      <c r="F40" s="4"/>
      <c r="G40" s="7"/>
      <c r="H40" s="4"/>
      <c r="I40" s="7"/>
      <c r="J40" s="4"/>
      <c r="M40" s="4"/>
      <c r="P40" s="4"/>
      <c r="S40" s="4"/>
    </row>
    <row r="41" spans="2:19" ht="18" customHeight="1">
      <c r="B41" s="4"/>
      <c r="C41" s="7"/>
      <c r="D41" s="4"/>
      <c r="E41" s="4"/>
      <c r="F41" s="4"/>
      <c r="G41" s="7"/>
      <c r="H41" s="4"/>
      <c r="I41" s="7"/>
      <c r="J41" s="4"/>
      <c r="M41" s="4"/>
      <c r="P41" s="4"/>
      <c r="S41" s="4"/>
    </row>
    <row r="42" spans="2:19" ht="18" customHeight="1">
      <c r="B42" s="4"/>
      <c r="C42" s="7"/>
      <c r="D42" s="4"/>
      <c r="E42" s="4"/>
      <c r="F42" s="4"/>
      <c r="G42" s="7"/>
      <c r="H42" s="4"/>
      <c r="I42" s="7"/>
      <c r="J42" s="4"/>
      <c r="M42" s="4"/>
      <c r="P42" s="4"/>
      <c r="S42" s="4"/>
    </row>
    <row r="43" spans="2:19" ht="18" customHeight="1">
      <c r="B43" s="4"/>
      <c r="C43" s="7"/>
      <c r="D43" s="4"/>
      <c r="E43" s="4"/>
      <c r="F43" s="4"/>
      <c r="G43" s="7"/>
      <c r="H43" s="4"/>
      <c r="I43" s="7"/>
      <c r="J43" s="4"/>
      <c r="M43" s="4"/>
      <c r="P43" s="4"/>
      <c r="S43" s="4"/>
    </row>
    <row r="44" spans="2:19" ht="18" customHeight="1">
      <c r="B44" s="4"/>
      <c r="C44" s="7"/>
      <c r="D44" s="4"/>
      <c r="E44" s="4"/>
      <c r="F44" s="4"/>
      <c r="G44" s="7"/>
      <c r="H44" s="4"/>
      <c r="I44" s="7"/>
      <c r="J44" s="4"/>
      <c r="M44" s="4"/>
      <c r="P44" s="4"/>
      <c r="S44" s="4"/>
    </row>
    <row r="45" spans="2:19" ht="18" customHeight="1">
      <c r="B45" s="4"/>
      <c r="C45" s="7"/>
      <c r="D45" s="4"/>
      <c r="E45" s="4"/>
      <c r="F45" s="4"/>
      <c r="G45" s="7"/>
      <c r="H45" s="4"/>
      <c r="I45" s="7"/>
      <c r="J45" s="4"/>
      <c r="M45" s="4"/>
      <c r="P45" s="4"/>
      <c r="S45" s="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mergeCells count="36">
    <mergeCell ref="E21:F21"/>
    <mergeCell ref="B6:U6"/>
    <mergeCell ref="S20:T20"/>
    <mergeCell ref="S21:T21"/>
    <mergeCell ref="G14:U14"/>
    <mergeCell ref="S15:U15"/>
    <mergeCell ref="S17:T17"/>
    <mergeCell ref="S18:T18"/>
    <mergeCell ref="S19:T19"/>
    <mergeCell ref="M20:N20"/>
    <mergeCell ref="M21:N21"/>
    <mergeCell ref="P15:R15"/>
    <mergeCell ref="P21:Q21"/>
    <mergeCell ref="M15:O15"/>
    <mergeCell ref="M17:N17"/>
    <mergeCell ref="M18:N18"/>
    <mergeCell ref="M19:N19"/>
    <mergeCell ref="P17:Q17"/>
    <mergeCell ref="P18:Q18"/>
    <mergeCell ref="P19:Q19"/>
    <mergeCell ref="P20:Q20"/>
    <mergeCell ref="J20:K20"/>
    <mergeCell ref="J15:L15"/>
    <mergeCell ref="B14:D15"/>
    <mergeCell ref="E14:E15"/>
    <mergeCell ref="F14:F15"/>
    <mergeCell ref="J21:K21"/>
    <mergeCell ref="G15:I15"/>
    <mergeCell ref="G17:H17"/>
    <mergeCell ref="G18:H18"/>
    <mergeCell ref="G19:H19"/>
    <mergeCell ref="G20:H20"/>
    <mergeCell ref="G21:H21"/>
    <mergeCell ref="J17:K17"/>
    <mergeCell ref="J18:K18"/>
    <mergeCell ref="J19:K19"/>
  </mergeCells>
  <printOptions horizontalCentered="1" verticalCentered="1"/>
  <pageMargins left="0.5905511811023623" right="0.5905511811023623" top="1.220472440944882" bottom="0.4330708661417323" header="0" footer="0"/>
  <pageSetup fitToHeight="1" fitToWidth="1" horizontalDpi="600" verticalDpi="600" orientation="landscape" paperSize="5" scale="59" r:id="rId5"/>
  <headerFooter alignWithMargins="0">
    <oddFooter>&amp;R&amp;14ANEXO   I
Página 2 de 3&amp;10
</oddFooter>
  </headerFooter>
  <drawing r:id="rId4"/>
  <legacyDrawing r:id="rId3"/>
  <oleObjects>
    <oleObject progId="Word.Picture.8" shapeId="172671553" r:id="rId1"/>
    <oleObject progId="Word.Picture.8" shapeId="17267155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Zeros="0" zoomScale="70" zoomScaleNormal="70" workbookViewId="0" topLeftCell="A9">
      <selection activeCell="C97" sqref="C97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57.8515625" style="0" customWidth="1"/>
    <col min="4" max="4" width="23.28125" style="0" customWidth="1"/>
    <col min="5" max="6" width="15.00390625" style="0" customWidth="1"/>
  </cols>
  <sheetData>
    <row r="1" spans="1:6" ht="20.25">
      <c r="A1" s="169" t="s">
        <v>72</v>
      </c>
      <c r="B1" s="169"/>
      <c r="C1" s="169"/>
      <c r="D1" s="169"/>
      <c r="E1" s="169"/>
      <c r="F1" s="169"/>
    </row>
    <row r="2" spans="1:6" ht="18.75" customHeight="1" thickBot="1">
      <c r="A2" s="3"/>
      <c r="C2" s="5"/>
      <c r="D2" s="5"/>
      <c r="E2" s="5"/>
      <c r="F2" s="4"/>
    </row>
    <row r="3" spans="1:6" ht="22.5" customHeight="1" thickBot="1">
      <c r="A3" s="122"/>
      <c r="B3" s="123" t="s">
        <v>49</v>
      </c>
      <c r="C3" s="124"/>
      <c r="D3" s="4"/>
      <c r="E3" s="7"/>
      <c r="F3" s="4"/>
    </row>
    <row r="4" spans="1:6" ht="18">
      <c r="A4" s="120" t="s">
        <v>1</v>
      </c>
      <c r="B4" s="120"/>
      <c r="C4" s="121"/>
      <c r="D4" s="27" t="s">
        <v>0</v>
      </c>
      <c r="E4" s="27" t="s">
        <v>3</v>
      </c>
      <c r="F4" s="8" t="s">
        <v>4</v>
      </c>
    </row>
    <row r="5" spans="1:6" ht="18">
      <c r="A5" s="9"/>
      <c r="B5" s="10" t="s">
        <v>5</v>
      </c>
      <c r="C5" s="4"/>
      <c r="D5" s="11">
        <v>809919.14</v>
      </c>
      <c r="E5" s="12">
        <f>D5/D6</f>
        <v>6.50466406882461</v>
      </c>
      <c r="F5" s="159" t="s">
        <v>29</v>
      </c>
    </row>
    <row r="6" spans="1:6" ht="18">
      <c r="A6" s="9"/>
      <c r="B6" s="6"/>
      <c r="C6" s="10" t="s">
        <v>2</v>
      </c>
      <c r="D6" s="11">
        <v>124513.6</v>
      </c>
      <c r="E6" s="13"/>
      <c r="F6" s="168"/>
    </row>
    <row r="7" spans="1:6" ht="18">
      <c r="A7" s="14"/>
      <c r="B7" s="15"/>
      <c r="C7" s="16"/>
      <c r="D7" s="17"/>
      <c r="E7" s="18"/>
      <c r="F7" s="167"/>
    </row>
    <row r="8" spans="1:6" ht="18">
      <c r="A8" s="19"/>
      <c r="B8" s="20" t="s">
        <v>6</v>
      </c>
      <c r="C8" s="4"/>
      <c r="D8" s="11">
        <v>1138402.38</v>
      </c>
      <c r="E8" s="12">
        <f>D8/D9</f>
        <v>9.142795485794322</v>
      </c>
      <c r="F8" s="159" t="s">
        <v>29</v>
      </c>
    </row>
    <row r="9" spans="1:6" ht="18">
      <c r="A9" s="9"/>
      <c r="B9" s="6"/>
      <c r="C9" s="10" t="s">
        <v>7</v>
      </c>
      <c r="D9" s="11">
        <v>124513.6</v>
      </c>
      <c r="E9" s="13"/>
      <c r="F9" s="168"/>
    </row>
    <row r="10" spans="1:6" ht="18">
      <c r="A10" s="14"/>
      <c r="B10" s="15"/>
      <c r="C10" s="16"/>
      <c r="D10" s="17"/>
      <c r="E10" s="18"/>
      <c r="F10" s="167"/>
    </row>
    <row r="11" spans="1:6" ht="18">
      <c r="A11" s="19"/>
      <c r="B11" s="20" t="s">
        <v>30</v>
      </c>
      <c r="C11" s="4"/>
      <c r="D11" s="11">
        <v>809919.14</v>
      </c>
      <c r="E11" s="12">
        <f>D11/D12</f>
        <v>6.50466406882461</v>
      </c>
      <c r="F11" s="159" t="s">
        <v>29</v>
      </c>
    </row>
    <row r="12" spans="1:6" ht="18">
      <c r="A12" s="9"/>
      <c r="B12" s="6"/>
      <c r="C12" s="10" t="s">
        <v>33</v>
      </c>
      <c r="D12" s="11">
        <v>124513.6</v>
      </c>
      <c r="E12" s="13"/>
      <c r="F12" s="160"/>
    </row>
    <row r="13" spans="1:6" ht="18">
      <c r="A13" s="14"/>
      <c r="B13" s="15"/>
      <c r="C13" s="16"/>
      <c r="D13" s="17"/>
      <c r="E13" s="18"/>
      <c r="F13" s="160"/>
    </row>
    <row r="14" spans="1:6" ht="18">
      <c r="A14" s="19"/>
      <c r="B14" s="20" t="s">
        <v>31</v>
      </c>
      <c r="C14" s="4"/>
      <c r="D14" s="11">
        <v>124513.6</v>
      </c>
      <c r="E14" s="21">
        <f>D14/D15</f>
        <v>0.10937573760167299</v>
      </c>
      <c r="F14" s="159" t="s">
        <v>29</v>
      </c>
    </row>
    <row r="15" spans="1:6" ht="18">
      <c r="A15" s="14"/>
      <c r="B15" s="15"/>
      <c r="C15" s="22" t="s">
        <v>32</v>
      </c>
      <c r="D15" s="23">
        <v>1138402.38</v>
      </c>
      <c r="E15" s="18"/>
      <c r="F15" s="161"/>
    </row>
    <row r="16" spans="1:6" ht="18">
      <c r="A16" s="19"/>
      <c r="B16" s="24"/>
      <c r="C16" s="25"/>
      <c r="D16" s="39"/>
      <c r="E16" s="39"/>
      <c r="F16" s="159" t="s">
        <v>29</v>
      </c>
    </row>
    <row r="17" spans="1:6" ht="18">
      <c r="A17" s="37"/>
      <c r="B17" s="10" t="s">
        <v>54</v>
      </c>
      <c r="C17" s="2"/>
      <c r="D17" s="40">
        <v>809919.14</v>
      </c>
      <c r="E17" s="96">
        <f>D17-D18</f>
        <v>685405.54</v>
      </c>
      <c r="F17" s="160"/>
    </row>
    <row r="18" spans="1:6" ht="18">
      <c r="A18" s="37"/>
      <c r="B18" s="2"/>
      <c r="C18" s="10" t="s">
        <v>53</v>
      </c>
      <c r="D18" s="40">
        <v>124513.6</v>
      </c>
      <c r="E18" s="95"/>
      <c r="F18" s="160"/>
    </row>
    <row r="19" spans="1:6" ht="24.75" customHeight="1">
      <c r="A19" s="38"/>
      <c r="B19" s="36"/>
      <c r="C19" s="94" t="s">
        <v>67</v>
      </c>
      <c r="D19" s="41"/>
      <c r="E19" s="41"/>
      <c r="F19" s="161"/>
    </row>
    <row r="20" ht="13.5" thickBot="1"/>
    <row r="21" spans="1:3" ht="22.5" customHeight="1" thickBot="1">
      <c r="A21" s="125"/>
      <c r="B21" s="123" t="s">
        <v>28</v>
      </c>
      <c r="C21" s="126"/>
    </row>
    <row r="22" spans="1:6" ht="18">
      <c r="A22" s="120" t="s">
        <v>1</v>
      </c>
      <c r="B22" s="120"/>
      <c r="C22" s="121"/>
      <c r="D22" s="27" t="s">
        <v>0</v>
      </c>
      <c r="E22" s="27" t="s">
        <v>3</v>
      </c>
      <c r="F22" s="8" t="s">
        <v>4</v>
      </c>
    </row>
    <row r="23" spans="1:6" ht="18">
      <c r="A23" s="9"/>
      <c r="B23" s="10" t="s">
        <v>5</v>
      </c>
      <c r="C23" s="4"/>
      <c r="D23" s="11">
        <v>8785718.47</v>
      </c>
      <c r="E23" s="12">
        <f>D23/D24</f>
        <v>2.8735228025870767</v>
      </c>
      <c r="F23" s="159" t="s">
        <v>29</v>
      </c>
    </row>
    <row r="24" spans="1:6" ht="18">
      <c r="A24" s="9"/>
      <c r="B24" s="6"/>
      <c r="C24" s="10" t="s">
        <v>2</v>
      </c>
      <c r="D24" s="11">
        <v>3057473.03</v>
      </c>
      <c r="E24" s="13"/>
      <c r="F24" s="168"/>
    </row>
    <row r="25" spans="1:6" ht="18">
      <c r="A25" s="14"/>
      <c r="B25" s="15"/>
      <c r="C25" s="16"/>
      <c r="D25" s="17"/>
      <c r="E25" s="18"/>
      <c r="F25" s="167"/>
    </row>
    <row r="26" spans="1:6" ht="18">
      <c r="A26" s="19"/>
      <c r="B26" s="20" t="s">
        <v>6</v>
      </c>
      <c r="C26" s="4"/>
      <c r="D26" s="11">
        <v>16102705.64</v>
      </c>
      <c r="E26" s="12">
        <f>D26/D27</f>
        <v>2.06998037285166</v>
      </c>
      <c r="F26" s="159" t="s">
        <v>29</v>
      </c>
    </row>
    <row r="27" spans="1:6" ht="18">
      <c r="A27" s="9"/>
      <c r="B27" s="6"/>
      <c r="C27" s="10" t="s">
        <v>7</v>
      </c>
      <c r="D27" s="11">
        <v>7779158.61</v>
      </c>
      <c r="E27" s="13"/>
      <c r="F27" s="168"/>
    </row>
    <row r="28" spans="1:6" ht="18">
      <c r="A28" s="14"/>
      <c r="B28" s="15"/>
      <c r="C28" s="16"/>
      <c r="D28" s="17"/>
      <c r="E28" s="18"/>
      <c r="F28" s="167"/>
    </row>
    <row r="29" spans="1:6" ht="18">
      <c r="A29" s="19"/>
      <c r="B29" s="20" t="s">
        <v>30</v>
      </c>
      <c r="C29" s="4"/>
      <c r="D29" s="11">
        <f>8785718.47-680042.34</f>
        <v>8105676.130000001</v>
      </c>
      <c r="E29" s="12">
        <f>D29/D30</f>
        <v>2.6511030679475858</v>
      </c>
      <c r="F29" s="159" t="s">
        <v>29</v>
      </c>
    </row>
    <row r="30" spans="1:6" ht="18">
      <c r="A30" s="9"/>
      <c r="B30" s="6"/>
      <c r="C30" s="10" t="s">
        <v>33</v>
      </c>
      <c r="D30" s="11">
        <v>3057473.03</v>
      </c>
      <c r="E30" s="13"/>
      <c r="F30" s="160"/>
    </row>
    <row r="31" spans="1:6" ht="18">
      <c r="A31" s="14"/>
      <c r="B31" s="15"/>
      <c r="C31" s="16"/>
      <c r="D31" s="17"/>
      <c r="E31" s="18"/>
      <c r="F31" s="160"/>
    </row>
    <row r="32" spans="1:6" ht="18">
      <c r="A32" s="19"/>
      <c r="B32" s="20" t="s">
        <v>31</v>
      </c>
      <c r="C32" s="4"/>
      <c r="D32" s="11">
        <v>3057473.03</v>
      </c>
      <c r="E32" s="21">
        <f>D32/D33</f>
        <v>0.1898732485306736</v>
      </c>
      <c r="F32" s="159" t="s">
        <v>29</v>
      </c>
    </row>
    <row r="33" spans="1:6" ht="18">
      <c r="A33" s="14"/>
      <c r="B33" s="15"/>
      <c r="C33" s="22" t="s">
        <v>32</v>
      </c>
      <c r="D33" s="23">
        <v>16102705.64</v>
      </c>
      <c r="E33" s="18"/>
      <c r="F33" s="167"/>
    </row>
    <row r="34" spans="1:6" ht="18">
      <c r="A34" s="19"/>
      <c r="B34" s="24"/>
      <c r="C34" s="25"/>
      <c r="D34" s="39"/>
      <c r="E34" s="39"/>
      <c r="F34" s="159" t="s">
        <v>29</v>
      </c>
    </row>
    <row r="35" spans="1:6" ht="18">
      <c r="A35" s="37"/>
      <c r="B35" s="10" t="s">
        <v>54</v>
      </c>
      <c r="C35" s="2"/>
      <c r="D35" s="40">
        <v>8785718.47</v>
      </c>
      <c r="E35" s="96">
        <f>D35-D36</f>
        <v>5728245.440000001</v>
      </c>
      <c r="F35" s="160"/>
    </row>
    <row r="36" spans="1:6" ht="18">
      <c r="A36" s="37"/>
      <c r="B36" s="2"/>
      <c r="C36" s="10" t="s">
        <v>53</v>
      </c>
      <c r="D36" s="40">
        <v>3057473.03</v>
      </c>
      <c r="E36" s="95"/>
      <c r="F36" s="160"/>
    </row>
    <row r="37" spans="1:6" ht="15">
      <c r="A37" s="38"/>
      <c r="B37" s="36"/>
      <c r="C37" s="94" t="s">
        <v>68</v>
      </c>
      <c r="D37" s="41"/>
      <c r="E37" s="41"/>
      <c r="F37" s="161"/>
    </row>
    <row r="38" ht="13.5" thickBot="1"/>
    <row r="39" spans="1:6" ht="22.5" customHeight="1" thickBot="1">
      <c r="A39" s="122"/>
      <c r="B39" s="123" t="s">
        <v>57</v>
      </c>
      <c r="C39" s="124"/>
      <c r="D39" s="4"/>
      <c r="E39" s="7"/>
      <c r="F39" s="4"/>
    </row>
    <row r="40" spans="1:6" ht="18">
      <c r="A40" s="120" t="s">
        <v>1</v>
      </c>
      <c r="B40" s="120"/>
      <c r="C40" s="121"/>
      <c r="D40" s="27" t="s">
        <v>0</v>
      </c>
      <c r="E40" s="27" t="s">
        <v>3</v>
      </c>
      <c r="F40" s="8" t="s">
        <v>4</v>
      </c>
    </row>
    <row r="41" spans="1:6" ht="18">
      <c r="A41" s="9"/>
      <c r="B41" s="10" t="s">
        <v>5</v>
      </c>
      <c r="C41" s="4"/>
      <c r="D41" s="11">
        <v>4096616.44</v>
      </c>
      <c r="E41" s="12">
        <f>D41/D42</f>
        <v>3.100141141899102</v>
      </c>
      <c r="F41" s="159" t="s">
        <v>29</v>
      </c>
    </row>
    <row r="42" spans="1:6" ht="18">
      <c r="A42" s="9"/>
      <c r="B42" s="6"/>
      <c r="C42" s="10" t="s">
        <v>2</v>
      </c>
      <c r="D42" s="11">
        <v>1321429.01</v>
      </c>
      <c r="E42" s="13"/>
      <c r="F42" s="168"/>
    </row>
    <row r="43" spans="1:6" ht="18">
      <c r="A43" s="14"/>
      <c r="B43" s="15"/>
      <c r="C43" s="16"/>
      <c r="D43" s="17"/>
      <c r="E43" s="18"/>
      <c r="F43" s="167"/>
    </row>
    <row r="44" spans="1:6" ht="18">
      <c r="A44" s="19"/>
      <c r="B44" s="20" t="s">
        <v>6</v>
      </c>
      <c r="C44" s="4"/>
      <c r="D44" s="11">
        <v>7034669.67</v>
      </c>
      <c r="E44" s="12">
        <f>D44/D45</f>
        <v>1.9267897774518767</v>
      </c>
      <c r="F44" s="159" t="s">
        <v>29</v>
      </c>
    </row>
    <row r="45" spans="1:6" ht="18">
      <c r="A45" s="9"/>
      <c r="B45" s="6"/>
      <c r="C45" s="10" t="s">
        <v>7</v>
      </c>
      <c r="D45" s="11">
        <v>3650979.34</v>
      </c>
      <c r="E45" s="13"/>
      <c r="F45" s="168"/>
    </row>
    <row r="46" spans="1:6" ht="18">
      <c r="A46" s="14"/>
      <c r="B46" s="15"/>
      <c r="C46" s="16"/>
      <c r="D46" s="17"/>
      <c r="E46" s="18"/>
      <c r="F46" s="167"/>
    </row>
    <row r="47" spans="1:6" ht="18">
      <c r="A47" s="19"/>
      <c r="B47" s="20" t="s">
        <v>30</v>
      </c>
      <c r="C47" s="4"/>
      <c r="D47" s="11">
        <f>4096616.44-10963.79</f>
        <v>4085652.65</v>
      </c>
      <c r="E47" s="12">
        <f>D47/D48</f>
        <v>3.09184422249062</v>
      </c>
      <c r="F47" s="159" t="s">
        <v>29</v>
      </c>
    </row>
    <row r="48" spans="1:6" ht="18">
      <c r="A48" s="9"/>
      <c r="B48" s="6"/>
      <c r="C48" s="10" t="s">
        <v>33</v>
      </c>
      <c r="D48" s="11">
        <v>1321429.01</v>
      </c>
      <c r="E48" s="13"/>
      <c r="F48" s="160"/>
    </row>
    <row r="49" spans="1:6" ht="18">
      <c r="A49" s="14"/>
      <c r="B49" s="15"/>
      <c r="C49" s="16"/>
      <c r="D49" s="17"/>
      <c r="E49" s="18"/>
      <c r="F49" s="160"/>
    </row>
    <row r="50" spans="1:6" ht="18">
      <c r="A50" s="19"/>
      <c r="B50" s="20" t="s">
        <v>31</v>
      </c>
      <c r="C50" s="4"/>
      <c r="D50" s="11">
        <v>1321429.01</v>
      </c>
      <c r="E50" s="21">
        <f>D50/D51</f>
        <v>0.1878452112165773</v>
      </c>
      <c r="F50" s="159" t="s">
        <v>29</v>
      </c>
    </row>
    <row r="51" spans="1:6" ht="18">
      <c r="A51" s="14"/>
      <c r="B51" s="15"/>
      <c r="C51" s="22" t="s">
        <v>32</v>
      </c>
      <c r="D51" s="23">
        <v>7034669.67</v>
      </c>
      <c r="E51" s="18"/>
      <c r="F51" s="167"/>
    </row>
    <row r="52" spans="1:6" ht="18">
      <c r="A52" s="19"/>
      <c r="B52" s="24"/>
      <c r="C52" s="25"/>
      <c r="D52" s="39"/>
      <c r="E52" s="39"/>
      <c r="F52" s="159" t="s">
        <v>29</v>
      </c>
    </row>
    <row r="53" spans="1:6" ht="18">
      <c r="A53" s="37"/>
      <c r="B53" s="10" t="s">
        <v>54</v>
      </c>
      <c r="C53" s="2"/>
      <c r="D53" s="40">
        <v>4096616.44</v>
      </c>
      <c r="E53" s="96">
        <f>D53-D54</f>
        <v>2775187.4299999997</v>
      </c>
      <c r="F53" s="160"/>
    </row>
    <row r="54" spans="1:6" ht="18">
      <c r="A54" s="37"/>
      <c r="B54" s="2"/>
      <c r="C54" s="10" t="s">
        <v>53</v>
      </c>
      <c r="D54" s="40">
        <v>1321429.01</v>
      </c>
      <c r="E54" s="95"/>
      <c r="F54" s="160"/>
    </row>
    <row r="55" spans="1:6" ht="15">
      <c r="A55" s="38"/>
      <c r="B55" s="36"/>
      <c r="C55" s="94" t="s">
        <v>69</v>
      </c>
      <c r="D55" s="41"/>
      <c r="E55" s="41"/>
      <c r="F55" s="161"/>
    </row>
    <row r="56" ht="13.5" thickBot="1"/>
    <row r="57" spans="1:6" ht="22.5" customHeight="1" thickBot="1">
      <c r="A57" s="122"/>
      <c r="B57" s="123" t="s">
        <v>50</v>
      </c>
      <c r="C57" s="124"/>
      <c r="D57" s="4"/>
      <c r="E57" s="7"/>
      <c r="F57" s="4"/>
    </row>
    <row r="58" spans="1:6" ht="18">
      <c r="A58" s="120" t="s">
        <v>1</v>
      </c>
      <c r="B58" s="120"/>
      <c r="C58" s="121"/>
      <c r="D58" s="27" t="s">
        <v>0</v>
      </c>
      <c r="E58" s="27" t="s">
        <v>3</v>
      </c>
      <c r="F58" s="8" t="s">
        <v>4</v>
      </c>
    </row>
    <row r="59" spans="1:6" ht="18">
      <c r="A59" s="9"/>
      <c r="B59" s="10" t="s">
        <v>5</v>
      </c>
      <c r="C59" s="4"/>
      <c r="D59" s="11">
        <v>804016.43</v>
      </c>
      <c r="E59" s="12">
        <f>D59/D60</f>
        <v>1.7527174795094838</v>
      </c>
      <c r="F59" s="159" t="s">
        <v>29</v>
      </c>
    </row>
    <row r="60" spans="1:6" ht="18">
      <c r="A60" s="9"/>
      <c r="B60" s="6"/>
      <c r="C60" s="10" t="s">
        <v>2</v>
      </c>
      <c r="D60" s="11">
        <v>458725.63</v>
      </c>
      <c r="E60" s="13"/>
      <c r="F60" s="168"/>
    </row>
    <row r="61" spans="1:6" ht="18">
      <c r="A61" s="14"/>
      <c r="B61" s="15"/>
      <c r="C61" s="16"/>
      <c r="D61" s="17"/>
      <c r="E61" s="18"/>
      <c r="F61" s="167"/>
    </row>
    <row r="62" spans="1:6" ht="18">
      <c r="A62" s="19"/>
      <c r="B62" s="20" t="s">
        <v>6</v>
      </c>
      <c r="C62" s="4"/>
      <c r="D62" s="11">
        <v>1013646.01</v>
      </c>
      <c r="E62" s="12">
        <f>D62/D63</f>
        <v>1.96794986925745</v>
      </c>
      <c r="F62" s="159" t="s">
        <v>29</v>
      </c>
    </row>
    <row r="63" spans="1:6" ht="18">
      <c r="A63" s="9"/>
      <c r="B63" s="6"/>
      <c r="C63" s="10" t="s">
        <v>7</v>
      </c>
      <c r="D63" s="11">
        <v>515077.15</v>
      </c>
      <c r="E63" s="13"/>
      <c r="F63" s="168"/>
    </row>
    <row r="64" spans="1:6" ht="18">
      <c r="A64" s="14"/>
      <c r="B64" s="15"/>
      <c r="C64" s="16"/>
      <c r="D64" s="17"/>
      <c r="E64" s="18"/>
      <c r="F64" s="167"/>
    </row>
    <row r="65" spans="1:6" ht="18">
      <c r="A65" s="19"/>
      <c r="B65" s="20" t="s">
        <v>30</v>
      </c>
      <c r="C65" s="4"/>
      <c r="D65" s="11">
        <f>804016.43-490677.98</f>
        <v>313338.45000000007</v>
      </c>
      <c r="E65" s="12">
        <f>D65/D66</f>
        <v>0.6830628800923987</v>
      </c>
      <c r="F65" s="162" t="s">
        <v>56</v>
      </c>
    </row>
    <row r="66" spans="1:6" ht="18">
      <c r="A66" s="9"/>
      <c r="B66" s="6"/>
      <c r="C66" s="10" t="s">
        <v>33</v>
      </c>
      <c r="D66" s="11">
        <v>458725.63</v>
      </c>
      <c r="E66" s="13"/>
      <c r="F66" s="165"/>
    </row>
    <row r="67" spans="1:6" ht="18">
      <c r="A67" s="14"/>
      <c r="B67" s="15"/>
      <c r="C67" s="16"/>
      <c r="D67" s="17"/>
      <c r="E67" s="18"/>
      <c r="F67" s="165"/>
    </row>
    <row r="68" spans="1:6" ht="18">
      <c r="A68" s="19"/>
      <c r="B68" s="20" t="s">
        <v>31</v>
      </c>
      <c r="C68" s="4"/>
      <c r="D68" s="11">
        <v>458725.63</v>
      </c>
      <c r="E68" s="21">
        <f>D68/D69</f>
        <v>0.452550126448976</v>
      </c>
      <c r="F68" s="162" t="s">
        <v>56</v>
      </c>
    </row>
    <row r="69" spans="1:6" ht="18">
      <c r="A69" s="14"/>
      <c r="B69" s="15"/>
      <c r="C69" s="22" t="s">
        <v>32</v>
      </c>
      <c r="D69" s="23">
        <v>1013646.01</v>
      </c>
      <c r="E69" s="18"/>
      <c r="F69" s="164"/>
    </row>
    <row r="70" spans="1:6" ht="18">
      <c r="A70" s="19"/>
      <c r="B70" s="24"/>
      <c r="C70" s="25"/>
      <c r="D70" s="39"/>
      <c r="E70" s="39"/>
      <c r="F70" s="162" t="s">
        <v>56</v>
      </c>
    </row>
    <row r="71" spans="1:6" ht="18">
      <c r="A71" s="37"/>
      <c r="B71" s="10" t="s">
        <v>54</v>
      </c>
      <c r="C71" s="2"/>
      <c r="D71" s="40">
        <v>804016.43</v>
      </c>
      <c r="E71" s="96">
        <f>D71-D72</f>
        <v>345290.80000000005</v>
      </c>
      <c r="F71" s="165"/>
    </row>
    <row r="72" spans="1:6" ht="18">
      <c r="A72" s="37"/>
      <c r="B72" s="2"/>
      <c r="C72" s="10" t="s">
        <v>53</v>
      </c>
      <c r="D72" s="40">
        <v>458725.63</v>
      </c>
      <c r="E72" s="95"/>
      <c r="F72" s="165"/>
    </row>
    <row r="73" spans="1:6" ht="15">
      <c r="A73" s="38"/>
      <c r="B73" s="36"/>
      <c r="C73" s="94" t="s">
        <v>70</v>
      </c>
      <c r="D73" s="41"/>
      <c r="E73" s="41"/>
      <c r="F73" s="166"/>
    </row>
    <row r="74" ht="13.5" thickBot="1"/>
    <row r="75" spans="1:6" ht="22.5" customHeight="1" thickBot="1">
      <c r="A75" s="122"/>
      <c r="B75" s="123" t="s">
        <v>51</v>
      </c>
      <c r="C75" s="124"/>
      <c r="D75" s="4"/>
      <c r="E75" s="7"/>
      <c r="F75" s="4"/>
    </row>
    <row r="76" spans="1:6" ht="18">
      <c r="A76" s="120" t="s">
        <v>1</v>
      </c>
      <c r="B76" s="120"/>
      <c r="C76" s="121"/>
      <c r="D76" s="27" t="s">
        <v>0</v>
      </c>
      <c r="E76" s="27" t="s">
        <v>3</v>
      </c>
      <c r="F76" s="8" t="s">
        <v>4</v>
      </c>
    </row>
    <row r="77" spans="1:6" ht="18">
      <c r="A77" s="9"/>
      <c r="B77" s="10" t="s">
        <v>5</v>
      </c>
      <c r="C77" s="4"/>
      <c r="D77" s="11">
        <v>13660494</v>
      </c>
      <c r="E77" s="12">
        <f>D77/D78</f>
        <v>1.2574593593430223</v>
      </c>
      <c r="F77" s="162" t="s">
        <v>56</v>
      </c>
    </row>
    <row r="78" spans="1:6" ht="18">
      <c r="A78" s="9"/>
      <c r="B78" s="6"/>
      <c r="C78" s="10" t="s">
        <v>2</v>
      </c>
      <c r="D78" s="11">
        <v>10863567</v>
      </c>
      <c r="E78" s="13"/>
      <c r="F78" s="163"/>
    </row>
    <row r="79" spans="1:6" ht="18">
      <c r="A79" s="14"/>
      <c r="B79" s="15"/>
      <c r="C79" s="16"/>
      <c r="D79" s="17"/>
      <c r="E79" s="18"/>
      <c r="F79" s="164"/>
    </row>
    <row r="80" spans="1:6" ht="18">
      <c r="A80" s="19"/>
      <c r="B80" s="20" t="s">
        <v>6</v>
      </c>
      <c r="C80" s="4"/>
      <c r="D80" s="11">
        <v>17794468</v>
      </c>
      <c r="E80" s="12">
        <f>D80/D81</f>
        <v>1.0976619563974293</v>
      </c>
      <c r="F80" s="162" t="s">
        <v>56</v>
      </c>
    </row>
    <row r="81" spans="1:6" ht="18">
      <c r="A81" s="9"/>
      <c r="B81" s="6"/>
      <c r="C81" s="10" t="s">
        <v>7</v>
      </c>
      <c r="D81" s="11">
        <v>16211246</v>
      </c>
      <c r="E81" s="13"/>
      <c r="F81" s="163"/>
    </row>
    <row r="82" spans="1:6" ht="18">
      <c r="A82" s="14"/>
      <c r="B82" s="15"/>
      <c r="C82" s="16"/>
      <c r="D82" s="17"/>
      <c r="E82" s="18"/>
      <c r="F82" s="164"/>
    </row>
    <row r="83" spans="1:6" ht="18">
      <c r="A83" s="19"/>
      <c r="B83" s="20" t="s">
        <v>30</v>
      </c>
      <c r="C83" s="4"/>
      <c r="D83" s="11">
        <f>13660494-55914</f>
        <v>13604580</v>
      </c>
      <c r="E83" s="12">
        <f>D83/D84</f>
        <v>1.252312431082719</v>
      </c>
      <c r="F83" s="162" t="s">
        <v>56</v>
      </c>
    </row>
    <row r="84" spans="1:6" ht="18">
      <c r="A84" s="9"/>
      <c r="B84" s="6"/>
      <c r="C84" s="10" t="s">
        <v>33</v>
      </c>
      <c r="D84" s="11">
        <v>10863567</v>
      </c>
      <c r="E84" s="13"/>
      <c r="F84" s="165"/>
    </row>
    <row r="85" spans="1:6" ht="18">
      <c r="A85" s="14"/>
      <c r="B85" s="15"/>
      <c r="C85" s="16"/>
      <c r="D85" s="17"/>
      <c r="E85" s="18"/>
      <c r="F85" s="165"/>
    </row>
    <row r="86" spans="1:6" ht="18">
      <c r="A86" s="19"/>
      <c r="B86" s="20" t="s">
        <v>31</v>
      </c>
      <c r="C86" s="4"/>
      <c r="D86" s="11">
        <v>10863567</v>
      </c>
      <c r="E86" s="21">
        <f>D86/D87</f>
        <v>0.6105024887509983</v>
      </c>
      <c r="F86" s="162" t="s">
        <v>56</v>
      </c>
    </row>
    <row r="87" spans="1:6" ht="18">
      <c r="A87" s="14"/>
      <c r="B87" s="15"/>
      <c r="C87" s="22" t="s">
        <v>32</v>
      </c>
      <c r="D87" s="23">
        <v>17794468</v>
      </c>
      <c r="E87" s="18"/>
      <c r="F87" s="164"/>
    </row>
    <row r="88" spans="1:6" ht="18">
      <c r="A88" s="19"/>
      <c r="B88" s="24"/>
      <c r="C88" s="25"/>
      <c r="D88" s="39"/>
      <c r="E88" s="39"/>
      <c r="F88" s="159" t="s">
        <v>29</v>
      </c>
    </row>
    <row r="89" spans="1:6" ht="18">
      <c r="A89" s="37"/>
      <c r="B89" s="10" t="s">
        <v>52</v>
      </c>
      <c r="C89" s="2"/>
      <c r="D89" s="40">
        <v>13660494</v>
      </c>
      <c r="E89" s="96">
        <f>D89-D90</f>
        <v>2796927</v>
      </c>
      <c r="F89" s="160"/>
    </row>
    <row r="90" spans="1:6" ht="18">
      <c r="A90" s="37"/>
      <c r="B90" s="2"/>
      <c r="C90" s="10" t="s">
        <v>53</v>
      </c>
      <c r="D90" s="40">
        <v>10863567</v>
      </c>
      <c r="E90" s="95"/>
      <c r="F90" s="160"/>
    </row>
    <row r="91" spans="1:6" ht="15">
      <c r="A91" s="38"/>
      <c r="B91" s="36"/>
      <c r="C91" s="94" t="s">
        <v>71</v>
      </c>
      <c r="D91" s="41"/>
      <c r="E91" s="41"/>
      <c r="F91" s="161"/>
    </row>
  </sheetData>
  <mergeCells count="26">
    <mergeCell ref="F16:F19"/>
    <mergeCell ref="F11:F13"/>
    <mergeCell ref="F14:F15"/>
    <mergeCell ref="A1:F1"/>
    <mergeCell ref="F5:F7"/>
    <mergeCell ref="F8:F10"/>
    <mergeCell ref="F23:F25"/>
    <mergeCell ref="F26:F28"/>
    <mergeCell ref="F29:F31"/>
    <mergeCell ref="F32:F33"/>
    <mergeCell ref="F34:F37"/>
    <mergeCell ref="F41:F43"/>
    <mergeCell ref="F44:F46"/>
    <mergeCell ref="F47:F49"/>
    <mergeCell ref="F65:F67"/>
    <mergeCell ref="F68:F69"/>
    <mergeCell ref="F70:F73"/>
    <mergeCell ref="F50:F51"/>
    <mergeCell ref="F52:F55"/>
    <mergeCell ref="F59:F61"/>
    <mergeCell ref="F62:F64"/>
    <mergeCell ref="F88:F91"/>
    <mergeCell ref="F77:F79"/>
    <mergeCell ref="F80:F82"/>
    <mergeCell ref="F83:F85"/>
    <mergeCell ref="F86:F87"/>
  </mergeCells>
  <printOptions horizontalCentered="1" verticalCentered="1"/>
  <pageMargins left="0.6299212598425197" right="0.5905511811023623" top="0.7480314960629921" bottom="0.4330708661417323" header="0" footer="0"/>
  <pageSetup fitToHeight="1" fitToWidth="1" horizontalDpi="600" verticalDpi="600" orientation="portrait" paperSize="5" scale="56" r:id="rId2"/>
  <headerFooter alignWithMargins="0">
    <oddFooter>&amp;R&amp;14ANEXO I
Página 3 de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MEYOSP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fperalta</cp:lastModifiedBy>
  <cp:lastPrinted>2008-07-01T19:39:50Z</cp:lastPrinted>
  <dcterms:created xsi:type="dcterms:W3CDTF">1999-10-26T19:09:59Z</dcterms:created>
  <dcterms:modified xsi:type="dcterms:W3CDTF">2008-07-02T14:12:28Z</dcterms:modified>
  <cp:category/>
  <cp:version/>
  <cp:contentType/>
  <cp:contentStatus/>
</cp:coreProperties>
</file>