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66925"/>
  <mc:AlternateContent xmlns:mc="http://schemas.openxmlformats.org/markup-compatibility/2006">
    <mc:Choice Requires="x15">
      <x15ac:absPath xmlns:x15ac="http://schemas.microsoft.com/office/spreadsheetml/2010/11/ac" url="C:\Users\vpriotti\Downloads\"/>
    </mc:Choice>
  </mc:AlternateContent>
  <xr:revisionPtr revIDLastSave="0" documentId="13_ncr:1_{49D6A803-37B9-4F96-B468-EE3C667B6EF5}" xr6:coauthVersionLast="36" xr6:coauthVersionMax="36" xr10:uidLastSave="{00000000-0000-0000-0000-000000000000}"/>
  <bookViews>
    <workbookView xWindow="0" yWindow="0" windowWidth="28800" windowHeight="12225" tabRatio="945" xr2:uid="{00000000-000D-0000-FFFF-FFFF00000000}"/>
  </bookViews>
  <sheets>
    <sheet name="Carátula" sheetId="2" r:id="rId1"/>
    <sheet name="Ingr., carga de trabajo y egr." sheetId="4" r:id="rId2"/>
    <sheet name="Serie Histórica de Ingresos" sheetId="41" r:id="rId3"/>
    <sheet name="Ingresos por juzgado y sede" sheetId="1" r:id="rId4"/>
    <sheet name="Ingresos por materia" sheetId="3" r:id="rId5"/>
    <sheet name="Estacionalidad de las causas" sheetId="6" r:id="rId6"/>
    <sheet name="Ingresos por mes y materia" sheetId="7" r:id="rId7"/>
    <sheet name="Ingresos por TdP y juzgado" sheetId="8" r:id="rId8"/>
    <sheet name="Delitos" sheetId="18" r:id="rId9"/>
    <sheet name="Contravenciones" sheetId="32" r:id="rId10"/>
    <sheet name="Faltas" sheetId="22" r:id="rId11"/>
    <sheet name="Resoluciones por materia" sheetId="29" r:id="rId12"/>
    <sheet name="Ingresos por zonas y comunas" sheetId="10" r:id="rId13"/>
    <sheet name="Penal Juvenil por Materia" sheetId="11" r:id="rId14"/>
    <sheet name="Ingresos PJ por Delito" sheetId="23" r:id="rId15"/>
    <sheet name="Ingresos PJ por contravencion" sheetId="28" r:id="rId16"/>
    <sheet name="Tasa de Judicialización" sheetId="40" r:id="rId17"/>
    <sheet name="Violencia de Género" sheetId="12" r:id="rId18"/>
    <sheet name="Violencia de Género por materia" sheetId="25" r:id="rId19"/>
    <sheet name="Violencia doméstica" sheetId="24" r:id="rId20"/>
    <sheet name="Causas Resuletas" sheetId="30" r:id="rId21"/>
    <sheet name="Causas Resueltas por Materia" sheetId="34" r:id="rId22"/>
    <sheet name="Causas Resueltas por Ingreso" sheetId="35" r:id="rId23"/>
    <sheet name="Causas Resueltas por Juzgado" sheetId="31" r:id="rId24"/>
    <sheet name="Elevaciones a Cámara" sheetId="14" r:id="rId25"/>
    <sheet name="Elevaciones por organismo" sheetId="36" r:id="rId26"/>
    <sheet name="Elevaciones por materia" sheetId="15" r:id="rId27"/>
    <sheet name="Sentencias de Cámara" sheetId="38" r:id="rId28"/>
  </sheets>
  <definedNames>
    <definedName name="_xlnm._FilterDatabase" localSheetId="9" hidden="1">Contravenciones!$B$4:$E$4</definedName>
    <definedName name="_xlnm._FilterDatabase" localSheetId="8" hidden="1">Delitos!$B$4:$E$4</definedName>
    <definedName name="_xlnm._FilterDatabase" localSheetId="26" hidden="1">'Elevaciones por materia'!$E$4:$E$29</definedName>
    <definedName name="_xlnm._FilterDatabase" localSheetId="15" hidden="1">'Ingresos PJ por contravencion'!$B$4:$C$4</definedName>
    <definedName name="_xlnm._FilterDatabase" localSheetId="14" hidden="1">'Ingresos PJ por Delito'!$C$4:$D$4</definedName>
    <definedName name="_xlnm._FilterDatabase" localSheetId="3" hidden="1">'Ingresos por juzgado y sede'!$B$4:$E$38</definedName>
    <definedName name="_xlnm._FilterDatabase" localSheetId="7" hidden="1">'Ingresos por TdP y juzgado'!#REF!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41" l="1"/>
  <c r="D18" i="38" l="1"/>
  <c r="D11" i="15"/>
  <c r="E11" i="36"/>
  <c r="D39" i="31"/>
  <c r="C21" i="35"/>
  <c r="C15" i="34"/>
  <c r="C39" i="24"/>
  <c r="G8" i="11"/>
  <c r="J9" i="10"/>
  <c r="K6" i="8" l="1"/>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5" i="8"/>
  <c r="C39" i="25" l="1"/>
  <c r="F39" i="25"/>
  <c r="F11" i="29"/>
  <c r="I8" i="10" l="1"/>
  <c r="J8" i="10" s="1"/>
  <c r="I7" i="10"/>
  <c r="J7" i="10" s="1"/>
  <c r="I6" i="10"/>
  <c r="J6" i="10" s="1"/>
  <c r="I5" i="10"/>
  <c r="F6" i="10"/>
  <c r="F7" i="10"/>
  <c r="F8" i="10"/>
  <c r="F9" i="10"/>
  <c r="F10" i="10"/>
  <c r="F11" i="10"/>
  <c r="F12" i="10"/>
  <c r="F13" i="10"/>
  <c r="F14" i="10"/>
  <c r="F15" i="10"/>
  <c r="F16" i="10"/>
  <c r="F17" i="10"/>
  <c r="F18" i="10"/>
  <c r="F19" i="10"/>
  <c r="F20" i="10"/>
  <c r="F5" i="10"/>
  <c r="O6" i="7"/>
  <c r="C13" i="3"/>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5" i="1"/>
  <c r="D6" i="6"/>
  <c r="D7" i="6"/>
  <c r="D8" i="6"/>
  <c r="D9" i="6"/>
  <c r="D10" i="6"/>
  <c r="D11" i="6"/>
  <c r="D12" i="6"/>
  <c r="D13" i="6"/>
  <c r="D14" i="6"/>
  <c r="D15" i="6"/>
  <c r="D16" i="6"/>
  <c r="D5" i="6"/>
  <c r="J5" i="10" l="1"/>
  <c r="I10" i="10"/>
  <c r="J10" i="10" s="1"/>
  <c r="E21" i="10"/>
  <c r="F21" i="10" s="1"/>
  <c r="C39" i="8"/>
  <c r="D39" i="8"/>
  <c r="E39" i="8"/>
  <c r="F39" i="8"/>
  <c r="G39" i="8"/>
  <c r="H39" i="8"/>
  <c r="I39" i="8"/>
  <c r="J39" i="8"/>
  <c r="D39" i="1"/>
  <c r="K39" i="8" l="1"/>
  <c r="E39" i="1"/>
  <c r="J7" i="1"/>
  <c r="J6" i="1"/>
  <c r="L9" i="7"/>
  <c r="M9" i="7"/>
  <c r="N9" i="7"/>
  <c r="K9" i="7"/>
  <c r="J9" i="7"/>
  <c r="I9" i="7"/>
  <c r="H9" i="7"/>
  <c r="G9" i="7"/>
  <c r="F9" i="7"/>
  <c r="E9" i="7"/>
  <c r="D9" i="7"/>
  <c r="C9" i="7"/>
  <c r="O7" i="7"/>
  <c r="O8" i="7"/>
  <c r="O9" i="7" l="1"/>
  <c r="C39" i="12"/>
  <c r="D11" i="11" l="1"/>
  <c r="M1048576" i="1" l="1"/>
  <c r="C17" i="6"/>
  <c r="D17" i="6" s="1"/>
</calcChain>
</file>

<file path=xl/sharedStrings.xml><?xml version="1.0" encoding="utf-8"?>
<sst xmlns="http://schemas.openxmlformats.org/spreadsheetml/2006/main" count="2114" uniqueCount="812">
  <si>
    <t>JUZGADO PPJCYF N°3</t>
  </si>
  <si>
    <t>JUZGADO PPJCYF N°1</t>
  </si>
  <si>
    <t>JUZGADO PPJCYF N°2</t>
  </si>
  <si>
    <t>Ingresos 2024</t>
  </si>
  <si>
    <t>Juzgado (P,PJ,CyF)</t>
  </si>
  <si>
    <t xml:space="preserve">Sede </t>
  </si>
  <si>
    <t>Tacuarí</t>
  </si>
  <si>
    <t>Beruti</t>
  </si>
  <si>
    <t xml:space="preserve">Beruti </t>
  </si>
  <si>
    <t>PENAL</t>
  </si>
  <si>
    <t>CONTRAVENCIONAL</t>
  </si>
  <si>
    <t>FALTAS</t>
  </si>
  <si>
    <t>Ingresos  2024</t>
  </si>
  <si>
    <t>HABEAS CORPUS</t>
  </si>
  <si>
    <t>MEDIDA CAUTELAR AUTONOMA</t>
  </si>
  <si>
    <t>EXHORTO</t>
  </si>
  <si>
    <t>AMPAROS</t>
  </si>
  <si>
    <t>ELECTORAL</t>
  </si>
  <si>
    <t>Carga de trabajo</t>
  </si>
  <si>
    <t>Mes</t>
  </si>
  <si>
    <t>JUZGADO N°15</t>
  </si>
  <si>
    <t>JUZGADO N°12</t>
  </si>
  <si>
    <t>JUZGADO N°14</t>
  </si>
  <si>
    <t>JUZGADO N°4</t>
  </si>
  <si>
    <t>JUZGADO N°9</t>
  </si>
  <si>
    <t>JUZGADO N°31</t>
  </si>
  <si>
    <t>JUZGADO N°10</t>
  </si>
  <si>
    <t>JUZGADO N°3</t>
  </si>
  <si>
    <t>JUZGADO N°13</t>
  </si>
  <si>
    <t>JUZGADO N°17</t>
  </si>
  <si>
    <t>JUZGADO N°29</t>
  </si>
  <si>
    <t>JUZGADO N°16</t>
  </si>
  <si>
    <t>JUZGADO N°2</t>
  </si>
  <si>
    <t>JUZGADO N°6</t>
  </si>
  <si>
    <t>JUZGADO N°5</t>
  </si>
  <si>
    <t>JUZGADO N°28</t>
  </si>
  <si>
    <t>JUZGADO N°30</t>
  </si>
  <si>
    <t>JUZGADO N°26</t>
  </si>
  <si>
    <t>JUZGADO N°23</t>
  </si>
  <si>
    <t>JUZGADO N°27</t>
  </si>
  <si>
    <t>JUZGADO N°11</t>
  </si>
  <si>
    <t>JUZGADO N°19</t>
  </si>
  <si>
    <t>JUZGADO N°24</t>
  </si>
  <si>
    <t>JUZGADO N°22</t>
  </si>
  <si>
    <t>JUZGADO N°1</t>
  </si>
  <si>
    <t>JUZGADO N°25</t>
  </si>
  <si>
    <t>JUZGADO N°8</t>
  </si>
  <si>
    <t>JUZGADO N°20</t>
  </si>
  <si>
    <t>JUZGADO N°21</t>
  </si>
  <si>
    <t>JUZGADO N°7</t>
  </si>
  <si>
    <t>JUZGADO N°18</t>
  </si>
  <si>
    <t>Ingresos en %</t>
  </si>
  <si>
    <t>ESTE</t>
  </si>
  <si>
    <t>Comuna 1</t>
  </si>
  <si>
    <t>Comuna 2</t>
  </si>
  <si>
    <t>Comuna 3</t>
  </si>
  <si>
    <t>NORTE</t>
  </si>
  <si>
    <t>Comuna 12</t>
  </si>
  <si>
    <t>Comuna 13</t>
  </si>
  <si>
    <t>Comuna 14</t>
  </si>
  <si>
    <t>Comuna 15</t>
  </si>
  <si>
    <t>OESTE</t>
  </si>
  <si>
    <t>Comuna 10</t>
  </si>
  <si>
    <t>Comuna 11</t>
  </si>
  <si>
    <t>Comuna 5</t>
  </si>
  <si>
    <t>Comuna 6</t>
  </si>
  <si>
    <t>Comuna 7</t>
  </si>
  <si>
    <t>SUR</t>
  </si>
  <si>
    <t>Comuna 4</t>
  </si>
  <si>
    <t>Comuna 8</t>
  </si>
  <si>
    <t>Comuna 9</t>
  </si>
  <si>
    <t xml:space="preserve">Zonas </t>
  </si>
  <si>
    <t>Comunas</t>
  </si>
  <si>
    <t>Juzgado</t>
  </si>
  <si>
    <t>Enero</t>
  </si>
  <si>
    <t>Febrero</t>
  </si>
  <si>
    <t>Marzo</t>
  </si>
  <si>
    <t>Abril</t>
  </si>
  <si>
    <t>Mayo</t>
  </si>
  <si>
    <t>Junio</t>
  </si>
  <si>
    <t>Julio</t>
  </si>
  <si>
    <t>Agosto</t>
  </si>
  <si>
    <t>Septiembre</t>
  </si>
  <si>
    <t>Octubre</t>
  </si>
  <si>
    <t>Noviembre</t>
  </si>
  <si>
    <t>Diciembre</t>
  </si>
  <si>
    <t>Total</t>
  </si>
  <si>
    <t>SALA 1 CAS/AP PPJCYF</t>
  </si>
  <si>
    <t>SALA 4 CAS/AP PPJCYF</t>
  </si>
  <si>
    <t>SALA 2 CAS/AP PPJCYF</t>
  </si>
  <si>
    <t>SALA 3 CAS/AP PPJCYF</t>
  </si>
  <si>
    <t>SEC.JURIS.PENAL JUV.</t>
  </si>
  <si>
    <t>SEC AMB Y D ANIMAL</t>
  </si>
  <si>
    <t>EJECUCIONES</t>
  </si>
  <si>
    <t>NULL</t>
  </si>
  <si>
    <t>total</t>
  </si>
  <si>
    <t>Capítulo</t>
  </si>
  <si>
    <t>Título</t>
  </si>
  <si>
    <t>ART. 42 CPN - TENTATIVA DE DELITO</t>
  </si>
  <si>
    <t>CPN - Libro Primero/Título VI - Tentativa</t>
  </si>
  <si>
    <t>1 1er párr.- IMPEDIMENTO DE CONTACTO DE MENOR DE EDAD CON SU PADRE NO CONVIVIENTE</t>
  </si>
  <si>
    <t>CPN - Libro Primero/Titulo XI - Del ejercicio de las acciones</t>
  </si>
  <si>
    <t>1 2do párr.- IMPEDIMENTO DE CONTACTO DE MENOR DE EDAD CON SU PADRE NO CONVIVIENTE</t>
  </si>
  <si>
    <t>00 - PRESUNTA COMISION DELITO (COMPETENCIA)</t>
  </si>
  <si>
    <t>89  - LESIONES LEVES</t>
  </si>
  <si>
    <t>Capítulo I - Delitos contra la vida</t>
  </si>
  <si>
    <t>CPN - Libro Segundo/Título I - Delitos contra las personas</t>
  </si>
  <si>
    <t>92  - AGRAVANTES (CONDUCTAS DESCRIPTAS EN LOS ARTÍCULOS 89 / 90 Y 91)</t>
  </si>
  <si>
    <t>Capítulo II - Lesiones</t>
  </si>
  <si>
    <t>94  - LESIONES CULPOSAS</t>
  </si>
  <si>
    <t>94BIS  - LESIONES POR CONDUCCIÓN IMPRUDENTE</t>
  </si>
  <si>
    <t>90  - LESIONES GRAVES</t>
  </si>
  <si>
    <t>104  - ABUSO DE ARMAS</t>
  </si>
  <si>
    <t>Capítulo V -Abuso de Armas</t>
  </si>
  <si>
    <t>106 - ABANDONO DE PERSONAS</t>
  </si>
  <si>
    <t>Capítulo VI - Abandono de personas</t>
  </si>
  <si>
    <t>96 - LESIONES EN RIÑA SIN PREVISION EN EL CODIGO</t>
  </si>
  <si>
    <t>Capítulo III - Homicidio o lesiones en riña</t>
  </si>
  <si>
    <t>107 - ABANDONO DE PERSONAS (AGRAVADO POR EL VINCULO)</t>
  </si>
  <si>
    <t>84  - HOMICIDIO CULPOSO</t>
  </si>
  <si>
    <t>91  - LESIONES GRAVÍSIMAS</t>
  </si>
  <si>
    <t>84BIS - HOMICIDIO POR CONDUCCION IMPRUDENTE, NEGLIGENTE O ANTIRREGLAMENTARIA DE UN VEHÍCULO CON MOTOR</t>
  </si>
  <si>
    <t>80 11 - HOMICIDIO AGRAVADO CONTRA MUJER / CON VIOLENCIA DE GÉNERO</t>
  </si>
  <si>
    <t>95 - LESIONES EN RIÑA</t>
  </si>
  <si>
    <t>80 8 - HOMICIDIO AGRAVADO POR SU CONDICIÓN (CONTRA MIEMBRO DE FUERZA DE SEGURIDAD)</t>
  </si>
  <si>
    <t>105  - ABUSO DE ARMAS AGRAVADO</t>
  </si>
  <si>
    <t>108 - OMISION DE AUXILIO</t>
  </si>
  <si>
    <t>81 B) - HOMICIDIO PRETERINTENCIONAL</t>
  </si>
  <si>
    <t>85 1 - ABORTO SIN CONSENTIMIENTO DE LA MUJER</t>
  </si>
  <si>
    <t>80 12 - HOMICIDIO AGRAVADO POR PROPÓSITO DE HACER SUFRIR A UN PARIENTE</t>
  </si>
  <si>
    <t>80 4 - HOMICIDIO AGRAVADO POR PLACER O CODICIA</t>
  </si>
  <si>
    <t>93  - ATENUANTES (CONDUCTAS DESCRIPTAS EN LOS ARTÍCULOS 89 / 90 Y 91)</t>
  </si>
  <si>
    <t>109  - CALUMNIA</t>
  </si>
  <si>
    <t>Capítulo I - Honor</t>
  </si>
  <si>
    <t>CPN - Libro Segundo/Título II - Delitos contra el honor</t>
  </si>
  <si>
    <t>110  - INJURIAS</t>
  </si>
  <si>
    <t>128 1 párr - Material de Explotación o Abuso Sexual contra NNyA - PRODUCIR, OFRECER MATERIAL. u ORGANIZAR ESPECTÁCULOS DE MENORES 18</t>
  </si>
  <si>
    <t>Capítulo III - Integridad sexual</t>
  </si>
  <si>
    <t>CPN - Libro Segundo/Título III- Delitos contra la integridad sexual</t>
  </si>
  <si>
    <t>129 1 PARR - EXHIBICIONES OBSCENAS</t>
  </si>
  <si>
    <t>119 1°PARR - ABUSO SEXUAL SIMPLE</t>
  </si>
  <si>
    <t>131 - CONTACTAR MENOR DE EDAD POR INTERMEDIO DE TECNOLOGIAS PARA COMETER DELITOS DE INTEGRIDAD SEXUAL</t>
  </si>
  <si>
    <t>Capítulo IV</t>
  </si>
  <si>
    <t>119 3°PARR - ABUSO SEXUAL AGRAVADO POR ACCESO CARNAL U OTROS ACTOS ANÁLOGOS</t>
  </si>
  <si>
    <t>129 2 PARR - EXHIBICIONES OBSCENAS (AGRAVADO POR LA EDAD)</t>
  </si>
  <si>
    <t>125BIS  - PROMOCIÓN O FACILITACIÓN DE LA PROSTITUCIÓN (PROXENETISMO)</t>
  </si>
  <si>
    <t>128 2 párr - Material de Explotación o Abuso Sexual contra NNyA - TENENCIA DE MATERIAL DE MENORES 18</t>
  </si>
  <si>
    <t xml:space="preserve">Capítulo IV </t>
  </si>
  <si>
    <t>17  - SOSTENER / ADMINISTRAR O REGENTEAR CASAS DE TOLERANCIA</t>
  </si>
  <si>
    <t>125  - PROMOCIÓN O FACILITACIÓN DE LA CORRUPCIÓN DE MENORES</t>
  </si>
  <si>
    <t>119 5°PARR - AGRAVANTES PARA ABUSO SEXUAL SIMPLE</t>
  </si>
  <si>
    <t>120  - ABUSO POR APROVECHAMIENTO DE LA INMADUREZ SEXUAL</t>
  </si>
  <si>
    <t>Capítulo II - Integridad sexual</t>
  </si>
  <si>
    <t>128 3 párr -  Material de Explotación o Abuso Sexual contra NNyA - TENENCIA DE MATERIAL PARA DISTRIBUCIÓN O COMERCIALIZACIÓN</t>
  </si>
  <si>
    <t>18 - CONTAGIO DE ENFERMEDADES VENÉREAS</t>
  </si>
  <si>
    <t>119 2°PARR - ABUSO SEXUAL GRAVEMENTE ULTRAJANTE</t>
  </si>
  <si>
    <t>126 2 - PROXENETISMO AGRAVADO POR EL VÍNCULO U OTRA RELACIÓN DE PODER SOBRE LA VÍCTIMA</t>
  </si>
  <si>
    <t>127 1°PARR - EXPLOTAR ECONÓMICAMENTE EL EJERCICIO DE LA PROSTITUCIÓN DE OTRA PERSONA (RUFIANERÍA)</t>
  </si>
  <si>
    <t>149 BIS - AMENAZAS</t>
  </si>
  <si>
    <t>Capítulo I - Libertad individual</t>
  </si>
  <si>
    <t>CPN - Libro Segundo/Título V - Delitos contra la libertad</t>
  </si>
  <si>
    <t>150 - VIOLACION DE DOMICILIO</t>
  </si>
  <si>
    <t>Capítulo II - Violación de domicilio</t>
  </si>
  <si>
    <t>149BIS 2°PARR - AMENAZAS COACTIVAS</t>
  </si>
  <si>
    <t>144BIS 2 - PRIV ILEGAL DE LA LIBERTAD (FUNCIONARIO QUE COMETE VEJACIONES O APREMIOS ILEGALES)</t>
  </si>
  <si>
    <t>153 BIS - ACCESO SIN AUTORIZACION A UN SISTEMA O DATO INFORMATICO DE ACCESO RESTRINGIDO</t>
  </si>
  <si>
    <t>Capítulo III- Violación de secretos y privacidad</t>
  </si>
  <si>
    <t>141  - PRIVACIÓN ILEGAL DE LA LIBERTAD PERSONAL</t>
  </si>
  <si>
    <t>144BIS 3 - PRIV ILEGAL DE LA LIBERTAD (FUNCIONARIO QUE IMPONE SEVERIDADES O APREMIOS ILEGALES A LOS PRESOS)</t>
  </si>
  <si>
    <t>149TER 1 - AMENAZAS COACTIVAS AGRAVADAS POR EL USO DE ARMAS O POR SER ANÓNIMAS</t>
  </si>
  <si>
    <t>153 1° Y 2° PARR - VIOLACIÓN DE SECRETOS Y DE LA PRIVACIDAD</t>
  </si>
  <si>
    <t>144BIS 1 - PRIV ILEGAL DE LA LIBERTAD (FUNCIONARIO QUE ABUSA DE SUS FUNCIONES)</t>
  </si>
  <si>
    <t>142 2 - PRIVACIÓN DE LA LIBERT AGRAVADA POR LA VINCULACIÓN CON LA VÍCTIMA</t>
  </si>
  <si>
    <t>142 1 - PRIVACIÓN DE LA LIBERT AGRAVADA POR VIOLENCIA /AMENAZAS /FINES RELIGIOSOS /VENGANZA</t>
  </si>
  <si>
    <t>143 1 - PRIV ILEGAL DE LA LIBERTAD (FUNCIONARIO QUE RETIENE INDEBIDAMENTE A PRESO O DETENIDO)</t>
  </si>
  <si>
    <t>149TER 2 B) - AMENAZAS COACTIVAS AGRAVADAS POR REALIZARSE PARA QUE UNA PERSONA ABANDONE EL PAÍS /RESIDENCIA</t>
  </si>
  <si>
    <t>148 BIS - TRABAJO INFANTIL</t>
  </si>
  <si>
    <t>142BIS 2°PARR. INC.2 - SECUESTRO COACTIVO AGRAVADO POR EL PARENTESCO O LA AFINIDAD CON LA VÍCTIMA</t>
  </si>
  <si>
    <t>144 TER INC. 2 - LESIONES ART. 91 EN OCASIÓN DE TORTURA</t>
  </si>
  <si>
    <t>151  - ALLANAMIENTO ILEGAL DE DOMICILIO</t>
  </si>
  <si>
    <t>153BIS 2°PARR - ACCESO SIN AUTORIZACIÓN AGRAVADO POR SER EN PERJUICIO DE UN SISTEMA DE ORGANISMO PÚBLICO /SERVICIOS FINANCIEROS</t>
  </si>
  <si>
    <t>144  - PRIV ILEGAL DE LA LIBERTAD COMETIDA POR FUNCIONARIO PÚBLICO AGRAVADA</t>
  </si>
  <si>
    <t>144 TER INC. 1 PÁRR. 3 - TORTURA POR PARTE DE PARTICULARES</t>
  </si>
  <si>
    <t>144TER 1 - TORTURA</t>
  </si>
  <si>
    <t>183 - DAÑOS</t>
  </si>
  <si>
    <t>Capítulo VII - Daños</t>
  </si>
  <si>
    <t>CPN - Libro Segundo/Título VI - Delitos contra la propiedad</t>
  </si>
  <si>
    <t>172  - ESTAFA</t>
  </si>
  <si>
    <t>Capítulo IV - Estafas y otras defraudaciones</t>
  </si>
  <si>
    <t>173 INC. 16 - DEFRAUDACIÓN MEDIANTE TÉCNICA DE MANIPULACIÓN INFORMÁTICA QUE ALTERE EL NORMAL FUNC. DE UN SISTEMA INFORMÁTICO O LA TRANSMISIÓN DE DATOS</t>
  </si>
  <si>
    <t>181 INC. 1 - USURPACION (DESPOJO)</t>
  </si>
  <si>
    <t>Capítulo VI - Usurpación</t>
  </si>
  <si>
    <t>173 15 - ESTAFA MEDIANTE USO DE TARJETA MAGNÉTICA O DE SUS DATOS</t>
  </si>
  <si>
    <t>184 INC. 5 - DAÑOS (AGRAVADO POR GENERARLOS EN BIENES PUBLICOS)</t>
  </si>
  <si>
    <t>174 5 - DEFRAUDACIÓN A LA ADMINISTRACIÓN PÚBLICA</t>
  </si>
  <si>
    <t>164  - ROBO</t>
  </si>
  <si>
    <t>Capítulo II - Robo</t>
  </si>
  <si>
    <t>162  - HURTO</t>
  </si>
  <si>
    <t>Capítulo I - Hurto</t>
  </si>
  <si>
    <t>181 INC. 3 - USURPACION (TURBACION DE LA POSESION)</t>
  </si>
  <si>
    <t>173 INC. 15 - DEFRAUDACIÓN MEDIANTE EL USO DE TARJETAS DE COMPRA, CRÉDITO O DÉBITO</t>
  </si>
  <si>
    <t>168  - EXTORSIÓN</t>
  </si>
  <si>
    <t>Capítulo III - Extorsión</t>
  </si>
  <si>
    <t>183 2º PARRAFO - DAÑOS INFORMATICOS</t>
  </si>
  <si>
    <t>184 INC. 1 - DAÑOS (AGRAVADO POR EL FIN DEL AUTOR)</t>
  </si>
  <si>
    <t>173 2 - DEFRAUDACIÓN POR RETENCIÓN INDEBIDA</t>
  </si>
  <si>
    <t>181 INC. 2 - USURPACION (DESTRUCCION O ALTERACION DE TERMINOS O LIMITES)</t>
  </si>
  <si>
    <t>166 1 - ROBO AGRAVADO POR LESIONES GRAVES</t>
  </si>
  <si>
    <t>166 2°PARR - ROBO AGRAVADO POR EL USO DE ARMA DE FUEGO</t>
  </si>
  <si>
    <t>169  - CHANTAJE</t>
  </si>
  <si>
    <t>173 7 - DEFRAUDACIÓN POR ADMINISTRACIÓN FRAUDULENTA</t>
  </si>
  <si>
    <t>163 3 - HURTO AGRAVADO: POR EMPLEO DE GANZÚA /LLAVE FALSA</t>
  </si>
  <si>
    <t>167 2 - ROBO AGRAVADO POR SER EN LUGAR POBLADO Y EN BANDA</t>
  </si>
  <si>
    <t>167BIS  - ROBO AGRAVADO: COMETIDO POR MIEMBRO DE FUERZA DE SEGURIDAD</t>
  </si>
  <si>
    <t>173 6 - ESTAFA MEDIANTE CONTRATO SIMULADO O RECIBOS FALSOS</t>
  </si>
  <si>
    <t>173 8 - ESTAFA POR SUSTITUCIÓN / OCULTACIÓN O MUTILACIÓN DE DOCUMENTOS</t>
  </si>
  <si>
    <t>174 2 - CIRCUNVENCIÓN DE MENORE O INCAPAZ</t>
  </si>
  <si>
    <t>175 1 - APROPIACIÓN DE COSA PERDIDA</t>
  </si>
  <si>
    <t>184 INC. 4 - DAÑOS (AGRAVADO POR LA COMISION DEL DELITO EN DESPOBLADO Y EN BANDA)</t>
  </si>
  <si>
    <t>184 INC. 6 - DAÑOS (AGRAVADO POR EJECUCION DE SISTEMAS INFORMATICOS)</t>
  </si>
  <si>
    <t>INC. 5 186 - 5 INCENDIO O ESTRAGO SEGUIDO DE MUERTE</t>
  </si>
  <si>
    <t>Capítulo I - Incendios y otros estragos</t>
  </si>
  <si>
    <t>CPN - Libro Segundo/Título VII - Delitos contra la seguridad pública</t>
  </si>
  <si>
    <t>INC. 3 186 - 3 INCENDIO/EXPLOSIÓN O INUNDACIÓN CON PELIGRO PARA ARCHIVOS PÚBLICOS/BIBLIOTECAS/MUSEO/ARSENAL/ASTILLERO/FÁBRICA DEPÓLVORA/ETC</t>
  </si>
  <si>
    <t>189 BIS (2) - TENENCIA DE ARMA DE FUEGO DE USO CIVIL</t>
  </si>
  <si>
    <t>CPN - Libro Segundo/Título VII- Delitos contra la seguridad pública</t>
  </si>
  <si>
    <t>189 BIS (2) - PORTACION DE ARMA DE FUEGO DE USO CIVIL</t>
  </si>
  <si>
    <t>186 1 - INCENDIO / EXPLOSIÓN E INUNDACIÓN CON PELIGRO COMÚN PARA LOS BIENES</t>
  </si>
  <si>
    <t>189 BIS (2) - TENENCIA DE ARMA DE GUERRA</t>
  </si>
  <si>
    <t>189BIS 2 / - 4°PARR PORTACIÓN DE ARMA DE GUERRA SIN AUTORIZACIÓN</t>
  </si>
  <si>
    <t>201 - VENDER, PONER EN VENTA, ENTREGAR O DISTRIBUIR MEDICAMENTOS O MERCADERIA PELIGROSOS P/ SALUD</t>
  </si>
  <si>
    <t>Capítulo IV - Delitos contra la salud pública</t>
  </si>
  <si>
    <t>208 INC. 1 - EJERCICIO ILEGAL DE LA MEDICINA (CURANDERISMO)</t>
  </si>
  <si>
    <t>189 BIS - PORTACION DE ARMA DE FUEGO DE USO CIVIL</t>
  </si>
  <si>
    <t>189 1°PARR - ESTRAGO O INCENDIO CULPOSO</t>
  </si>
  <si>
    <t>189 BIS (2) - PORTACION DE ARMA DE GUERRA</t>
  </si>
  <si>
    <t>194  - ENTORPECER TRANSPORTES / COMUNICACIONES U OTROS SERVICIOS</t>
  </si>
  <si>
    <t>Capítulo II - Delitos contra la seguridad del tránsito y de los medios de transporte y de comunicación</t>
  </si>
  <si>
    <t>204QUINQUIES  - VENTA SIN AUTORIZACIÓN DE SUSTANCIAS MEDICINALES QUE REQUIEREN RECETA MÉDICA</t>
  </si>
  <si>
    <t>204  - SUMINISTRO INFIEL O IRREGULAR DE MEDICAMENTOS</t>
  </si>
  <si>
    <t>189 BIS (4) - PROVISIÓN DE ARMA DE GUERRA</t>
  </si>
  <si>
    <t>189BIS 4 / - 3°PARR PROVISIÓN O ENTREGA ILEGAL DE ARMAS DE FUEGO AGRAVADA POR HABITUALIDAD</t>
  </si>
  <si>
    <t>200  - ENVENENAMIENTO / ADULTERACIÓN O FALSIFICACIÓN DE AGUAS POTABLES / SUSTANCIAS ALIMENTICIAS O MEDICINALES DESTINADAS AL USO PÚBLICO</t>
  </si>
  <si>
    <t>189 2°PARR - ESTRAGO O INCENDIO CULPOSO AGRAVADO POR PELIGRO DE MUERTE O SEGUIDO DE MUERTE</t>
  </si>
  <si>
    <t>189BIS 1 / - 1°PARR FABRICACIÓN / TENENCIA / SUMINISTRO O SUSTRACCIÓN DE BOMBAS / MATERIALES O APARATOS EXPLOSIVOS / RADIACTIVOS / ETC.</t>
  </si>
  <si>
    <t>193 BIS - CONDUCCION RIESGOSA EN PRUEBA DE VELOC. O DE DESTREZA C/ VEHICULO AUTOM. S/ AUTORIZACION LEGAL</t>
  </si>
  <si>
    <t>189BIS 3 / - 1°PARR ACOPIO DE ARMAS Y EXPLOSIVOS SIN AUTORIZACIÓN</t>
  </si>
  <si>
    <t>201BIS  - ENVENENAMIENTO / ADULTERACIÓN O FALSIFICACIÓN DE AGUAS O SUSTANCIAS SEGUIDA DE LESIONES O MUERTE</t>
  </si>
  <si>
    <t>208 INC. 2 - EJERCICIO ILEGAL DE LA MEDICINA (CHARLATANISMO)</t>
  </si>
  <si>
    <t>186 4 - INCENDIO EXPLOSIÓN O INUNDACIÓN CON PELIGRO DE MUERTE PARA ALGUNA PERSONA</t>
  </si>
  <si>
    <t>189BIS 5 / - 2°PARR ADULTERACIÓN O SUPRESIÓN DE LA NUMERACIÓN DE LAS ARMAS DE FUEGO</t>
  </si>
  <si>
    <t>205  - VIOLACIÓN DE MEDIDAS CONTRA EPIDEMIAS</t>
  </si>
  <si>
    <t>206  - VIOLACIÓN DE LEYES DE POLICÍA SANITARIA ANIMAL</t>
  </si>
  <si>
    <t>187  - ESTRAGO POR SUMERSIÓN O VARAMIENTO DE NAVE / DERRUMBE DE UN EDIFICIO / O CUALQUIER OTRO MEDIO PODEROSO DE DESTRUCCIÓN</t>
  </si>
  <si>
    <t>189BIS 1 / - 3°PARR TENENCIA DE MATERIALES EXPLOSIVOS / ETC. SIN AUTORIZACIÓN</t>
  </si>
  <si>
    <t>189BIS 4 - ENTREGAR ARMA DE FUEGO A QUIEN NO ACREDITARE SU CONDICIÓN DE LEGÍTIMO USUARIO</t>
  </si>
  <si>
    <t>189BIS 5 / - 1°PARR OMISIÓN O DUPLICACIÓN DE NÚMERO GRABADO EN LAS ARMAS DE FUEGO</t>
  </si>
  <si>
    <t>202  - PROPAGACIÓN DE ENFERMEDAD PELIGROSA Y CONTAGIOSA PARA LAS PERSONAS</t>
  </si>
  <si>
    <t>210 - ASOCIACIÓN ILÍCITA</t>
  </si>
  <si>
    <t>Capítulo II - Asociación ilícita</t>
  </si>
  <si>
    <t>CPN - Libro Segundo/Título VIII - Delitos contra el orden público</t>
  </si>
  <si>
    <t>209  - INSTIGACIÓN A COMETER DELITOS</t>
  </si>
  <si>
    <t>Capítulo I- Instigación a cometer delitos</t>
  </si>
  <si>
    <t>211 1°PARR - INTIMIDACIÓN PÚBLICA</t>
  </si>
  <si>
    <t>Capítulo III - Intimidación pública</t>
  </si>
  <si>
    <t>239  - RESISTENCIA O DESOBEDIENCIA A LA AUTORIDAD</t>
  </si>
  <si>
    <t>Capítulo I - Atentado y resistencia contra la autoridad</t>
  </si>
  <si>
    <t>CPN - Libro Segundo/Título XI - Delitos contra la administración pública</t>
  </si>
  <si>
    <t>248  - ABUSO DE AUTORIDAD E INCUMPLIMIENTO DE DEBERES DE FUNCIONARIO PÚBLICO</t>
  </si>
  <si>
    <t>Capítulo IV - Abuso de autoridad y violación de los deberes de los funcionarios públicos</t>
  </si>
  <si>
    <t>237  - ATENTADO CONTRA LA AUTORIDAD</t>
  </si>
  <si>
    <t>238 4 - ATENTADO CONTRA LA AUTORIDAD AGRAVADO POR PONER LAS MANOS EN LA AUTORIDAD</t>
  </si>
  <si>
    <t>249  - INCUMPLIMIENTO DE DEBERES DE FUNCIONARIO PÚBLICO</t>
  </si>
  <si>
    <t>243  - DESOBEDIENCIA A CARGAS PROCESALES</t>
  </si>
  <si>
    <t>280  - EVASION DE PENA</t>
  </si>
  <si>
    <t>Capítulo XIV - Evasión y quebrantamiento de pena</t>
  </si>
  <si>
    <t>260  - MALVERSACIÓN DE CAUDALES PÚBLICOS</t>
  </si>
  <si>
    <t>Capítulo VII - Malversación de caudales públicos</t>
  </si>
  <si>
    <t>275  - FALSO TESTIMONIO</t>
  </si>
  <si>
    <t>Capítulo XII - Falso testimonio</t>
  </si>
  <si>
    <t>256  - COHECHO PASIVO (FUNCIONARIO PÚBLICO)</t>
  </si>
  <si>
    <t>Capítulo VI - Cohecho y tráfico de influencias</t>
  </si>
  <si>
    <t>247  - USURPACIÓN DE GRADOS / TÍTULOS Y HONORES</t>
  </si>
  <si>
    <t>Capítulo III - Usurpación de autoridad, títulos u honores</t>
  </si>
  <si>
    <t>255  - VIOLACIÓN / SUSTRACCIÓN / ALTERACIÓN O DESTRUCCIÓN DE PRUEBAS REGISTROS O DOCUMENTOS</t>
  </si>
  <si>
    <t>Capítulo V - Violación de Sellos y Documentos</t>
  </si>
  <si>
    <t>258 1RA PARTE - COHECHO ACTIVO</t>
  </si>
  <si>
    <t>281 1°PARR - FAVORECIMIENTO DE EVASIÓN DE UN DETENIDO</t>
  </si>
  <si>
    <t>277 1 / - AC. C) ENCUBRIMIENTO POR RECEPTACIÓN</t>
  </si>
  <si>
    <t>Capítulo XIII - Encubrimiento</t>
  </si>
  <si>
    <t>245  - FALSA DENUNCIA</t>
  </si>
  <si>
    <t>Capítulo II - Falsa denuncia</t>
  </si>
  <si>
    <t>266  - EXACCIONES ILEGALES</t>
  </si>
  <si>
    <t>Capítulo IX - Exacciones ilegales</t>
  </si>
  <si>
    <t>277 3 / - AC. B) ENCUBRIMIENTO AGRAVADO POR ÁNIMO DE LUCRO</t>
  </si>
  <si>
    <t>281 2°PARR - FAVORECIMIENTO DE EVASIÓN DE UN DETENIDO CULPOSA</t>
  </si>
  <si>
    <t>261 1°PARR - PECULADO</t>
  </si>
  <si>
    <t>277 3 / - AC. A) ENCUBRIMIENTO AGRAVADO POR DELITO PRECEDENTE ESPECIALMENTE GRAVE</t>
  </si>
  <si>
    <t>238 1 - ATENTADO CONTRA LA AUTORIDAD AGRAVADO POR EL USO DE ARMAS</t>
  </si>
  <si>
    <t>269  - PREVARICATO</t>
  </si>
  <si>
    <t>Capítulo X - Prevaricato</t>
  </si>
  <si>
    <t>273 1°PARR - DENEGACIÓN DE JUSTICIA</t>
  </si>
  <si>
    <t>Capítulo XI - Denegación y retardo de justicia</t>
  </si>
  <si>
    <t>246 1°PARR. INC. 1 - ASUNCIÓN Y EJERCICIO ARBITARIO DE LA FUNCIÓN PÚBLICA</t>
  </si>
  <si>
    <t>254  - VIOLACIÓN DE SELLOS</t>
  </si>
  <si>
    <t>256BIS 1°PARR - TRÁFICO DE INFLUENCIAS</t>
  </si>
  <si>
    <t>263  - MALVERSACIÓN DE BIENES EQUIPARADOS</t>
  </si>
  <si>
    <t>277 1 / - AC. B) ENCUBRIMIENTO POR FAVORECIMIENTO REAL</t>
  </si>
  <si>
    <t>238 2 - ATENTADO CONTRA LA AUTORIDAD AGRAVADO POR SER COMETIDO POR UNA REUNIÓN DE MÁS DE TRES PERSONAS</t>
  </si>
  <si>
    <t>250  - DENEGACIÓN DE AUXILIO</t>
  </si>
  <si>
    <t>253  - PROPOSICIÓN / NOMBRAMIENTO Y ACEPTACIÓN ILEGAL DE CARGO PÚBLICO</t>
  </si>
  <si>
    <t>268(2)  - ENRIQUECIMIENTO ILÍCITO DE FUNCIONARIO O EMPLEADO PÚBLICO</t>
  </si>
  <si>
    <t>Capítulo IX bis - Enriquecimiento ilícito de funcionarios y empleados</t>
  </si>
  <si>
    <t>272  - PREVARICATO DE FISCALES</t>
  </si>
  <si>
    <t>273 2°PARR - RETARDO DE JUSTICIA</t>
  </si>
  <si>
    <t>274  - INCUMPLIMIENTO DE LA OBLIGACIÓN DE PROMOVER LA PERSECUSIÓN PÚBLICA</t>
  </si>
  <si>
    <t>276 1°PARR - FALSO TESTIMONIO AGRAVADO POR SER PRESTADO MEDIANTE COHECHO</t>
  </si>
  <si>
    <t>251  - FUNCIONARIO QUE REQUIERE INDEBIDAMENTE LA ASISTENCIA DE LA FUERZA PÚBLICA</t>
  </si>
  <si>
    <t>259 1°PARR - ADMISIÓN DE DÁDIVAS</t>
  </si>
  <si>
    <t>261 2°PARR - PECULADO DE TRABAJOS Y SERVICIOS</t>
  </si>
  <si>
    <t>262  - PECULADO CULPOSO</t>
  </si>
  <si>
    <t>264  - DEMORA INJUSTIFICADA DE PAGO /NEGATIVA A ENTREGAR BIENES PUESTOS BAJO CUSTODIA</t>
  </si>
  <si>
    <t>265  - NEGOCIACIONES INCOMPATIBLES CON EL EJERCICIO DE LA FUNCIÓN</t>
  </si>
  <si>
    <t>Capítulo VIII - Negociaciones incompatibles con el ejercicio de funciones públicas</t>
  </si>
  <si>
    <t>267  - EXACCIONES ILEGALES AGRAVADAS POR EL MEDIO EMPLEADO</t>
  </si>
  <si>
    <t>268  - EXACCIONES ILEGALES AGRAVADAS POR EL DESTINO DE LO RECIBIDO</t>
  </si>
  <si>
    <t>271  - PREVARICATO DE ABOGADOS Y MANDATARIOS JUDICIALES</t>
  </si>
  <si>
    <t>277BIS  - ENCUBRIMIENTO AGRAVADO DE ABIGEATO (FUNCIONARIO PÚBLICO)</t>
  </si>
  <si>
    <t>281BIS  - QUEBRANTAMIENTO DE PENA</t>
  </si>
  <si>
    <t>296  - USO DE DOCUMENTO O CERTIFICADO FALSO O ADULTERADO</t>
  </si>
  <si>
    <t>Capítulo III - Falsificación de documentos en general</t>
  </si>
  <si>
    <t>CPN - Libro Segundo/Título XII - Delitos contra la fe pública</t>
  </si>
  <si>
    <t>292 1°PARR - FALSIFICACIÓN DE DOCUMENTO PÚBLICO Y PRIVADO</t>
  </si>
  <si>
    <t>292 2°PARR - FALSIFICACIÓN DE DOCUMENTO DESTINADO A ACREDITAR IDENTIDAD DE PERSONAS /HABILITACIÓN PARA CIRCULAR O TITULARIDAD DE AUTOMOTOR</t>
  </si>
  <si>
    <t>289 1 - FALSIFICACIÓN DE MARCAS / SEÑAS O FIRMAS OFICIALES</t>
  </si>
  <si>
    <t>Capítulo II - Falsificación de sellos, timbres y marcas</t>
  </si>
  <si>
    <t>289 INC. 3 - FALSIFICACION, ALTERACION O SUPRESION DE NUMERACION DE UN OBJETO REGISTRADA DE ACUERDO CON LA LEY</t>
  </si>
  <si>
    <t>301BIS - JUEGOS DE AZAR SIN AUTORIZACION PERTINENTE</t>
  </si>
  <si>
    <t>Capítulo V - De los fraudes al comercio y a la industria</t>
  </si>
  <si>
    <t>293  - INSERTAR O HACER INSERTAR EN UN INSTRUMENTO PÚBLICO DECLARACIONES FALSAS CONCERNIENTES A UN HECHO QUE EL DOCUMENTO DEBA PROBAR</t>
  </si>
  <si>
    <t>288 1 - FALSIFICACIÓN DE SELLOS JUDICIALES</t>
  </si>
  <si>
    <t>288 2 - FALSIFICACIÓN DE PAPEL SELLADO O CUALQUIERA OTRA CLASE DE EFECTOS TIMBRADOS CUYA EMISIÓN ESTÉ RESERVADA A LA AUTORIDAD</t>
  </si>
  <si>
    <t>295  - EMISIÓN DE CERTIFICADO MÉDICO FALSO</t>
  </si>
  <si>
    <t>2 BIS - INCUMPLIMIENTO DE LOS DEBERES DE ASISTENCIA FAMILIAR (DESTRUCCION DE BIENES O DISMINUCION DE VALOR PARA ELUDIR CUMPLIMIENTO)</t>
  </si>
  <si>
    <t>INCUMPLIMIENTO DE LOS DEBERES DE ASISTENCIA FAMILIAR (DESTRUCCION DE BIENES O DISMINUCION DE VALOR PARA ELUDIR CUMPLIMIENTO)</t>
  </si>
  <si>
    <t>2 INCISO A - INCUMPLIMIENTO DE LOS DEBERES DE ASISTENCIA FAMILIAR: HIJOS RESPECTO A LOS PADRES</t>
  </si>
  <si>
    <t>INCUMPLIMIENTO DE LOS DEBERES DE ASISTENCIA FAMILIAR: HIJOS RESPECTO A LOS PADRES</t>
  </si>
  <si>
    <t>2 INCISO C - INCUMPLIMIENTO DE LOS DEBERES DE ASISTENCIA FAMILIAR: TUTOR / GUARDADOR / CURADOR</t>
  </si>
  <si>
    <t>INCUMPLIMIENTO DE LOS DEBERES DE ASISTENCIA FAMILIAR: TUTOR / GUARDADOR / CURADOR</t>
  </si>
  <si>
    <t>2 INCISO D - INCUMPLIMIENTO DE LOS DEBERES DE ASISTENCIA FAMILIAR: CONYUGE RESPECTO AL OTRO NO SEPARADO</t>
  </si>
  <si>
    <t>INCUMPLIMIENTO DE LOS DEBERES DE ASISTENCIA FAMILIAR: CONYUGE RESPECTO AL OTRO NO SEPARADO</t>
  </si>
  <si>
    <t>1 - LEY DE PROTECCION AL ANIMAL. MALOS TRATOS O ACTOS DE CRUELDAD</t>
  </si>
  <si>
    <t>Maltrato y actos de crueldad c/ los animales</t>
  </si>
  <si>
    <t>LEY 14.346 - Maltrato y actos de crueldad c/ los animales</t>
  </si>
  <si>
    <t>31  - INFRACCIÓN A LA LEY DE MARCAS Y DESIGNACIONES</t>
  </si>
  <si>
    <t xml:space="preserve"> INFRACCIÓN A LA LEY DE MARCAS Y DESIGNACIONES</t>
  </si>
  <si>
    <t>2 - PERSECUCION - (PENALIZACION DE ACTOS DISCRIMINATORIOS)</t>
  </si>
  <si>
    <t>Penalización de Actos Discriminatorios</t>
  </si>
  <si>
    <t>3  - ORGANIZACIÓN /PROPAGANDA DISCRIMINATORIA - LN 23.592 (PENALIZACIÓN DE ACTOS DISCRIMINATORIOS)</t>
  </si>
  <si>
    <t>ORGANIZACIÓN /PROPAGANDA DISCRIMINATORIA - LN 23.592 (PENALIZACIÓN DE ACTOS DISCRIMINATORIOS)</t>
  </si>
  <si>
    <t>5 C - COMERCIO DE ESTUPEFACIENTES O CUALQUIER MATERIA PRIMA PARA SU PRODUCCIÓN /TENENCIA CON FINES DE COMERCIALIZACIÓN</t>
  </si>
  <si>
    <t>14 1°PARR - TENENCIA DE ESTUPEFACIENTES</t>
  </si>
  <si>
    <t>TENENCIA DE ESTUPEFACIENTES</t>
  </si>
  <si>
    <t>14 2°PARR - TENENCIA DE ESTUPEFACIENTES ATENUADA POR SER PARA USO PERSONAL</t>
  </si>
  <si>
    <t>TENENCIA DE ESTUPEFACIENTES ATENUADA POR SER PARA USO PERSONAL</t>
  </si>
  <si>
    <t>5 E - ENTREGA / SUMINISTRO / APLICACIÓN O FACILITACIÓN DE ESTUPEFACIENTES</t>
  </si>
  <si>
    <t>11 E - AGRAVANTE DE ARTS. 5 A 10 DE LN 23.737 POR COMETERSE EL HECHO EN ESTABLECIMIENTO DE ENSEÑANZA / CENTRO ASISTENCIAL / ETC.</t>
  </si>
  <si>
    <t>13 1°PARR - DESARMADO DE UN AUTOMOTOR CON EL OBJETO DE UTILIZAR SUS AUTOPARTES / SIN AUTORIZACIÓN</t>
  </si>
  <si>
    <t>DESARMADO DE UN AUTOMOTOR CON EL OBJETO DE UTILIZAR SUS AUTOPARTES / SIN AUTORIZACIÓN</t>
  </si>
  <si>
    <t>29 - FALSIFICACIÓN DE RECETAS MÉDICAS</t>
  </si>
  <si>
    <t>FALSIFICACIÓN DE RECETAS MÉDICAS</t>
  </si>
  <si>
    <t>13 2°PARR - DESARMADO ILEGAL DE AUTOMOTORES Y /O COMERCIALIZACIÓN / TRANSPORTE O ALMACENAMIENTO DE REPUESTOS USADOS PARA AUTOMOTORES</t>
  </si>
  <si>
    <t>DESARMADO ILEGAL DE AUTOMOTORES Y /O COMERCIALIZACIÓN / TRANSPORTE O ALMACENAMIENTO DE REPUESTOS USADOS PARA AUTOMOTORES</t>
  </si>
  <si>
    <t>5 A - CULTIVO DE PLANTAS / GUARDA DE SEMILLAS / PRECURSORES QUÍMICOS O CUALQUIER OTRA SUSTANCIA PARA PRODUCIR ESTUPEFACIENTES</t>
  </si>
  <si>
    <t>Capítulo I - Delitos contra la libertad individual</t>
  </si>
  <si>
    <t>12 B - USO DE ESTUPEFACIENTES CON OSTENTACIÓN Y TRASCENDENCIA AL PÚBLICO</t>
  </si>
  <si>
    <t>5 D - COMERCIO DE PLANTAS O SEMILLAS PARA PRODUCIR ESTUPEFACIENTES /TENENCIA CON FINES DE COMERCIALIZACIÓN</t>
  </si>
  <si>
    <t>11 A - AGRAVANTE DE ARTS. 5 A 10 DE LN 23.737 POR COMETERSE EL HECHO EN PERJUICIO DE MUJER EMBARAZADA /PERSONA DISMINUIDA PSÍQUICAMENTE /ETC.</t>
  </si>
  <si>
    <t>11 C - AGRAVANTE DE ARTS. 5 A 10 DE LN 23.737 POR COMETERSE EL HECHO MEDIANTE TRES O MÁS PERSONAS ORGANIZADAS</t>
  </si>
  <si>
    <t>5 B - PRODUCCIÓN / FÁBRICA O PREPARACIÓN DE ESTUPEFACIENTES</t>
  </si>
  <si>
    <t>12 A - DIFUSIÓN DEL USO DE ESTUPEFACIENTES O INDUCCIÓN AL CONSUMO</t>
  </si>
  <si>
    <t>5 ÚLT. PÁRR - COMERCIAR CON FINES DE CONSUMO PERSONAL</t>
  </si>
  <si>
    <t>LN 23.737 ART. 10 - FACILITACIÓN DE LUGAR O ELEMENTOS PARA ALGUNO DE LOS HECHOS PREVISTOS EN ARTS. 5 A 9 DE LN 23.737 O PARA EL USO DE ESTUPEFACIENTES</t>
  </si>
  <si>
    <t xml:space="preserve"> FACILITACIÓN DE LUGAR O ELEMENTOS PARA ALGUNO DE LOS HECHOS PREVISTOS EN ARTS. 5 A 9 DE LN 23.737 O PARA EL USO DE ESTUPEFACIENTES</t>
  </si>
  <si>
    <t>11 D - AGRAVANTE DE ARTS. 5 A 10 DE LN 23.737 POR COMETERSE EL HECHO POR UN FUNCIONARIO PÚBLICO</t>
  </si>
  <si>
    <t>13  - AGRAVANTE POR EL USO DE ESTUPEFACIENTES PARA FACILITAR O EJECUTAR OTRO DELITO</t>
  </si>
  <si>
    <t>5 PENÚLT. PÁRR. - SIEMBRA PARA CONSUMO PERSONAL</t>
  </si>
  <si>
    <t>11 - AGRAVANTES (CONDUCTAS DESCRIPTAS EN EL CAPÍTULO I DE LA LEY 24.192)</t>
  </si>
  <si>
    <t>AGRAVANTES (CONDUCTAS DESCRIPTAS EN EL CAPÍTULO I DE LA LEY 24.192)</t>
  </si>
  <si>
    <t>55PARR1-ENVENENAR/ADULTERAR O CONTAMINAR DE UN MODO PELIGROSO PARA LA SALUD/SUELO/AGUA/ATMÓSFERA O EL AMBIENTE EN GRAL. UTILIZANDO RESIDUOS PELIGROSOS</t>
  </si>
  <si>
    <t>56PARR1-ENVENENAR/ADULTERAR O CONTAMINAR UTILIZANDO RESIDUOS PELIGROSOS NEGLIGENTEMENTE</t>
  </si>
  <si>
    <t>9 - ENTORPECER FUNCIONAMIENTO MEDIOS DE TRANSPORTE</t>
  </si>
  <si>
    <t>ENTORPECER FUNCIONAMIENTO MEDIOS DE TRANSPORTE</t>
  </si>
  <si>
    <t>2 1er párr.- IMPEDIR EL CONTACTO DE MENORES CON PADRE NO CONVIVIENTE MUDÁNDOLO DE DOMICILIO SIN AUTORIZACIÓN JUDICIAL</t>
  </si>
  <si>
    <t>IMPEDIR EL CONTACTO DE MENORES CON PADRE NO CONVIVIENTE MUDÁNDOLO DE DOMICILIO SIN AUTORIZACIÓN JUDICIAL</t>
  </si>
  <si>
    <t>Ley 24270</t>
  </si>
  <si>
    <t>2 2do párr.- IMPEDIR EL CONTACTO DE MENORES CON PADRE NO CONVIVIENTE MUDÁNDOLO DE DOMICILIO SIN AUTORIZACIÓN JUDICIAL</t>
  </si>
  <si>
    <t>4 - APROPIACIÓN INDEBIDA DE TRIBUTOS</t>
  </si>
  <si>
    <t>APROPIACIÓN INDEBIDA DE TRIBUTOS</t>
  </si>
  <si>
    <t>1 - EVASION TRIBUTARIA SIMPLE</t>
  </si>
  <si>
    <t>Evasión tributaria simple</t>
  </si>
  <si>
    <t>2 - EVASION TRIBUTARIA AGRAVADA.</t>
  </si>
  <si>
    <t>EVASION TRIBUTARIA AGRAVADA.</t>
  </si>
  <si>
    <t>10 - SIMULACIÓN DOLOSA DE CANCELACIÓN DE OBLIGACIONES</t>
  </si>
  <si>
    <t>Simulación dolosa de cancelación de obligaciones</t>
  </si>
  <si>
    <t>1 - INCUMPLIMIENTO DE LOS DEBERES DE ASISTENCIA FAMILIAR</t>
  </si>
  <si>
    <t>Incumplimiento de los deberes de asistencia familiar</t>
  </si>
  <si>
    <t>1 - IMPEDIR O RESTRINGIR PLENO USO DE DERECHOS</t>
  </si>
  <si>
    <t>Impedir o restringir pleno uso de derechos</t>
  </si>
  <si>
    <t>189 BIS 2 / - 4°PARR PORTACIÓN DE ARMA DE GUERRA SIN AUTORIZACIÓN</t>
  </si>
  <si>
    <t>Cantidad</t>
  </si>
  <si>
    <t>Delito</t>
  </si>
  <si>
    <t>79 - HOMICIDIO SIMPLE. RECLUSIÓN O PRISIÓN DE 8 A 25 AÑOS A QUIEN MATARE A OTRO</t>
  </si>
  <si>
    <t>Contravencional</t>
  </si>
  <si>
    <t>Penal</t>
  </si>
  <si>
    <t>Faltas</t>
  </si>
  <si>
    <t>Habeas Corpus</t>
  </si>
  <si>
    <t>Medida Cautelar Autónoma</t>
  </si>
  <si>
    <t>Exhorto</t>
  </si>
  <si>
    <t>Amparos</t>
  </si>
  <si>
    <t>Electoral</t>
  </si>
  <si>
    <r>
      <rPr>
        <b/>
        <sz val="11"/>
        <color theme="1"/>
        <rFont val="Calibri"/>
        <family val="2"/>
        <scheme val="minor"/>
      </rPr>
      <t>Descripción:</t>
    </r>
    <r>
      <rPr>
        <sz val="11"/>
        <color theme="1"/>
        <rFont val="Calibri"/>
        <family val="2"/>
        <scheme val="minor"/>
      </rPr>
      <t xml:space="preserve"> en la tabla se muestran los ingresos durante el 2024 por juzgado y por sede y el correspondiente porcentaje de la distribución de la demanda por juzgado, y por sede.</t>
    </r>
  </si>
  <si>
    <r>
      <rPr>
        <b/>
        <sz val="12"/>
        <color theme="1"/>
        <rFont val="Calibri"/>
        <family val="2"/>
        <scheme val="minor"/>
      </rPr>
      <t>Descripción:</t>
    </r>
    <r>
      <rPr>
        <sz val="12"/>
        <color theme="1"/>
        <rFont val="Calibri"/>
        <family val="2"/>
        <scheme val="minor"/>
      </rPr>
      <t xml:space="preserve"> en la tabla se presentan los ingresos a los juzgados del Fuero P,C,Fy PJ para el período 2024 desagregados por mes y materia. </t>
    </r>
  </si>
  <si>
    <t>Zonas</t>
  </si>
  <si>
    <t>Ley 13944 Incumplimiento de los Deberes de Asistencia Familiar</t>
  </si>
  <si>
    <t>Ley 22362 Ley de Marcas y Designaciones</t>
  </si>
  <si>
    <t>Ley 22592 Penalización de Actos discriminatorios</t>
  </si>
  <si>
    <t>Ley 23737 Ley de Estupefacientes</t>
  </si>
  <si>
    <t xml:space="preserve">Ley 24.192 Régimen Penal y Contravencional para la Prevención y Represión de la Violencia en Espectáculos </t>
  </si>
  <si>
    <t>Ley 24051 Residuos Peligrosos</t>
  </si>
  <si>
    <t>Ley 25761 Desarmado de Automotores y Venta de sus Autopartes</t>
  </si>
  <si>
    <t>Ley 26 735 Régimen Penal Tributario</t>
  </si>
  <si>
    <t>Ley 13.944 - Incumplimiento de los Deberes de Asistencia Familiar</t>
  </si>
  <si>
    <t>Ley 23.592 -Penalización de Actos Discriminatorios</t>
  </si>
  <si>
    <t>PRESUNTA CONTRAVENCION</t>
  </si>
  <si>
    <t>103 - PROVOCAR A LA PARCIALIDAD CONTRARIA EN OCASIÓN DE UN ESPECTÁCULO DEPORTIVO (ART. 98 SEGÚN LEY 1472)</t>
  </si>
  <si>
    <t>51 - PELEAR. TOMAR PARTE EN UNA AGRESIÓN EN LUGAR PÚBLICO O DE ACCESO PÚBLICO (ART. 51 SEGÚN LEY 1472)</t>
  </si>
  <si>
    <t>59 - DERECHO DE ADMISIÓN (ART. 58 BIS SEGÚN LEY 1472)</t>
  </si>
  <si>
    <t>64 - SUMINISTRAR MATERIAL PORNOGRAFICO A UNA PERSONA MENOR DE EDAD (ART. 62 SEGÚN LEY 1472)</t>
  </si>
  <si>
    <t>72 - AFECTAR EL FUNCIONAMIENTO DE SERVICIOS PÚBLICOS INTENCIONALMENTE (ART. 69 SEGÚN LEY 1472)</t>
  </si>
  <si>
    <t>74 - AFECTAR SERVICIOS DE EMERGENCIA O SEGURIDAD (ART. 71 SEGÚN LEY 1472)</t>
  </si>
  <si>
    <t>85 - ENSUCIAR BIENES DE PROPIEDAD PÚBLICA O PRIVADA (ART. 80 SEGÚN LEY 1472)</t>
  </si>
  <si>
    <t>90 - PORTAR ARMAS NO CONVENCIONALES EN LA VÍA PUBLICA, SIN CAUSA QUE LO JUSTIFIQUE  (ART. 85 SEGÚN LEY 1472)</t>
  </si>
  <si>
    <t>97 - INGRESAR SIN ENTRADA, AUTORIZACION O INVITACION A UN ESPECTÁCULO MASIVO (ART. 93 SEGÚN LEY 1472)</t>
  </si>
  <si>
    <t>98 - INGRESAR SIN AUTORIZACIÓN A LUGARES RESERVADOS A LOS PARTICIPANTES DEL ESPECTÁCULO MASIVO (ART. 94 SEGÚN LEY 1472)</t>
  </si>
  <si>
    <t>52 - HOSTIGAR, INTIMIDAR</t>
  </si>
  <si>
    <t>53 - MALTRATAR</t>
  </si>
  <si>
    <t>53 BIS - AGRAVANTES (CONDUCTAS DESCRIPTAS EN LOS ARTÍCULOS 51, 52 Y 53)</t>
  </si>
  <si>
    <t xml:space="preserve">67 1ER PÁRR. - ACOSO SEXUAL EN ESPACIO PÚBLICO </t>
  </si>
  <si>
    <t>67 2DO PÁRR. - ACOSO SEXUAL EN ESPACIO PÚBLICO (AGRAVANTES)</t>
  </si>
  <si>
    <t>71 BIS - DIFUSIÓN NO AUTORIZADA DE IMÁGENES Y GRABACIONES ÍNTIMAS</t>
  </si>
  <si>
    <t>71 QUINQUIES 1ER PÁRR - SUPLANTACIÓN DIGITAL DE IDENTIDAD</t>
  </si>
  <si>
    <t>71 TER - HOSTIGAMIENTO DIGITAL</t>
  </si>
  <si>
    <t>84 - ESTACIONAMIENTO, CUIDADO DE COCHES O LIMPIEZA DE VIDRIOS SIN AUTORIZACIÓN</t>
  </si>
  <si>
    <t>102 - PORTAR ARMAS NO CONVENCIONALES EN LA VÍA PUBLICA, SIN CAUSA QUE LO JUSTIFIQUE  (ART. 85 SEGÚN LEY 1472)</t>
  </si>
  <si>
    <t>53 - HOSTIGAR, INTIMIDAR (ART. 52 SEGÚN LEY 6128)</t>
  </si>
  <si>
    <t>69 1ER PÁRR. - ACOSO SEXUAL EN ESPACIO PÚBLICO (ART. 67 1ER PÁRR. SEGÚN LEY 6128)</t>
  </si>
  <si>
    <t>75 - HOSTIGAMIENTO DIGITAL  (ART. 71 TER SEGÚN LEY 6128)</t>
  </si>
  <si>
    <t>97 - RUIDOS MOLESTOS (ART. 87  SEGÚN LEY 6128)</t>
  </si>
  <si>
    <t>CAYT</t>
  </si>
  <si>
    <t>Elevaciones</t>
  </si>
  <si>
    <t>SALA FERIA PCYF</t>
  </si>
  <si>
    <t>Resoluciones</t>
  </si>
  <si>
    <t>Materia</t>
  </si>
  <si>
    <r>
      <rPr>
        <b/>
        <sz val="12"/>
        <color theme="1"/>
        <rFont val="Calibri"/>
        <family val="2"/>
        <scheme val="minor"/>
      </rPr>
      <t>Descripción:</t>
    </r>
    <r>
      <rPr>
        <sz val="12"/>
        <color theme="1"/>
        <rFont val="Calibri"/>
        <family val="2"/>
        <scheme val="minor"/>
      </rPr>
      <t xml:space="preserve"> se exhiben los ingresos a los juzgados por mes a fin de observar la variación estacional en la cantidad de ingresos. </t>
    </r>
  </si>
  <si>
    <r>
      <rPr>
        <b/>
        <sz val="12"/>
        <color theme="1"/>
        <rFont val="Calibri"/>
        <family val="2"/>
        <scheme val="minor"/>
      </rPr>
      <t xml:space="preserve">Ingresos:  </t>
    </r>
    <r>
      <rPr>
        <sz val="12"/>
        <color theme="1"/>
        <rFont val="Calibri"/>
        <family val="2"/>
        <scheme val="minor"/>
      </rPr>
      <t xml:space="preserve">Incluye todas las causas principales ingresadas por primera vez a los juzgados correspondientes independientemente de su boca de ingreso. Materia penal y contravencional los ingresos provienen del Ministerio Público Fiscal. Materia de Faltas y otras ingresan por la Secretaría de la Cámara de apelaciones. </t>
    </r>
  </si>
  <si>
    <r>
      <rPr>
        <b/>
        <sz val="12"/>
        <rFont val="Calibri"/>
        <family val="2"/>
        <scheme val="minor"/>
      </rPr>
      <t xml:space="preserve">Carga de trabajo: </t>
    </r>
    <r>
      <rPr>
        <sz val="12"/>
        <rFont val="Calibri"/>
        <family val="2"/>
        <scheme val="minor"/>
      </rPr>
      <t xml:space="preserve"> Es el total de causas principales e incidentes que en el año de análisis han tenido al menos una actuación. Una misma causa puede haber sido tramitada por más de un organismo.</t>
    </r>
  </si>
  <si>
    <r>
      <rPr>
        <b/>
        <sz val="12"/>
        <rFont val="Calibri"/>
        <family val="2"/>
        <scheme val="minor"/>
      </rPr>
      <t xml:space="preserve">Resoluciones:  </t>
    </r>
    <r>
      <rPr>
        <sz val="12"/>
        <rFont val="Calibri"/>
        <family val="2"/>
        <scheme val="minor"/>
      </rPr>
      <t xml:space="preserve">Se refiere a las causas resueltas por juzgados. Considera el total de resoluciones dictadas en el periódo tanto en causas principales como en incidentes. </t>
    </r>
  </si>
  <si>
    <t>Anuario Estadístico 2024</t>
  </si>
  <si>
    <t>Libro/Título</t>
  </si>
  <si>
    <t>54 - HOSTIGAR, MALTRATAR, INTIMIDAR (Art. 52 según TC Ley 5666 y modif.)</t>
  </si>
  <si>
    <t>LIBRO II- CONTRAVENCIONES - TITULO I-  PROTECCIÓN INTEGRAL DE LAS PERSONAS</t>
  </si>
  <si>
    <t>CAPITULO I INTEGRIDAD FISICA</t>
  </si>
  <si>
    <t>83 - VIOLAR CLAUSURA IMPUESTA POR AUTORIDAD JUDICIAL O ADMINISTRATIVA (Art. 74 según TC Ley 5666 y modif.)</t>
  </si>
  <si>
    <t>LIBRO II- TITULO II- PROTECCIÓN DE LA PROPIEDAD  PÚBLICA Y PRIVADA</t>
  </si>
  <si>
    <t>CAPÍTULO I - ADMINISTRACIÓN PÚBLICA Y SERVICIOS PÚBLICOS</t>
  </si>
  <si>
    <t>113 - ACCEDER A LUGARES DISTINTOS SEGÚN ENTRADA O AUTORIZACIÓN (ART. 95 SEGÚN LEY 1472)</t>
  </si>
  <si>
    <t>LIBRO II-TÍTULO IV - PROTECCIÓN DE LA SEGURIDAD Y LA TRANQUILIDAD</t>
  </si>
  <si>
    <t>CAPÍTULO II - ESPECTÁCULOS ARÍSTICOS Y DEPORTIVOS</t>
  </si>
  <si>
    <t>114 - OMITIR RECAUDOS DE ORGANIZACIÓN Y SEGURIDAD RESPECTO DE UN ESPECTÁCULO MASIVO (ART. 96 SEGÚN LEY 1472)</t>
  </si>
  <si>
    <t>116 - PROVOCAR A LA PARCIALIDAD CONTRARIA EN OCASIÓN DE UN ESPECTÁCULO DEPORTIVO (ART. 98 SEGÚN LEY 1472)</t>
  </si>
  <si>
    <t>117 - AFECTAR EL DESARROLLO DEL ESPECTÁCULO (ART. 99 SEGÚN LEY 1472)</t>
  </si>
  <si>
    <t>119 - INCITAR AL DESORDEN EN OCASIÓN DE UN ESPECTÁCULO MASIVO, DE CARÁCTER ARTÍSTICO O DEPORTIVO (ART. 101 SEGÚN LEY 1472)</t>
  </si>
  <si>
    <t>57 - ARROJAR COSAS O SUSTANCIAS QUE PUEDAN CAUSAR LESIONES, DAÑOS O MOLESTIAS A TERCEROS (ART. 102 SEGÚN LEY 1472)</t>
  </si>
  <si>
    <t xml:space="preserve">LIBRO II-TÍTULO I- PROTECCIÓN INTEGRAL DE LAS PERSONAS </t>
  </si>
  <si>
    <t>CAPÍTULO I - INTEGRIDAD FÍSICA</t>
  </si>
  <si>
    <t>122 - SUMINISTRAR O GUARDAR BEBIDAS ALCOHOLICAS (ART. 104 SEGÚN LEY 1472)</t>
  </si>
  <si>
    <t>123 - INGRESAR O CONSUMIR BEBIDAS ALCOHOLICAS EN ESPECTACULO MASIVO (ART. 105 SEGÚN LEY 1472)</t>
  </si>
  <si>
    <t>124 - INGRESAR ARTEFACTOS PIROTECNICOS A UN ESPECTÁCULO MASIVO (ART. 106 SEGÚN LEY 1472)</t>
  </si>
  <si>
    <t>127 - PORTAR ELEMENTOS APTOS PARA LA VIOLENCIA (ART. 108 SEGÚN LEY 1472)</t>
  </si>
  <si>
    <t>128 - GUARDAR ELEMENTOS APTOS PARA LA VIOLENCIA CON MOTIVO O EN OCASIÓN DE UN ESPECTÁCULO MASIVO  (ART. 109 SEGÚN LEY 1472)</t>
  </si>
  <si>
    <t>130 - ENCUBRIMIENTO DE ACTIVIDADES DE BAILE O LOCALES HABILITADOS PARA EL INGRESO MASIVO DE PERSONAS  (ART. 110 BIS SEGÚN LEY 1472)</t>
  </si>
  <si>
    <t>131 - CONDUCIR CON MAYOR CANTIDAD DE ALCOHOL EN SANGRE DEL PERMITIDO O BAJO LOS EFECTOS DE ESTUPEFACIENTES  (ART. 111 SEGÚN LEY 1472)</t>
  </si>
  <si>
    <t>CAPÍTULO III - SEGURIDAD Y ORDENAMIENTO EN EL TRÁNSITO</t>
  </si>
  <si>
    <t>133 - INCUMPLIR OBLIGACIONES LEGALES  (ART. 114 SEGÚN LEY 1472)</t>
  </si>
  <si>
    <t xml:space="preserve">135 - ORGANIZAR Y EXPLOTAR JUEGO SIN AUTORIZACIÓN, HABILITACIÓN O LICENCIA (ART. 116 SEGÚN LEY 1472) </t>
  </si>
  <si>
    <t>LIBRO II- TÍTULO V - JUEGOS DE APUESTAS</t>
  </si>
  <si>
    <t>CAPÍTULO ÚNICO -  JUEGOS DE APUESTAS</t>
  </si>
  <si>
    <t>53 - PELEAR. TOMAR PARTE EN UNA AGRESIÓN EN LUGAR PÚBLICO O DE ACCESO PÚBLICO (ART. 51 SEGÚN LEY 1472)</t>
  </si>
  <si>
    <t>57 - COLOCAR O ARROJAR SUSTANCIAS INSALUBRES O COSAS DAÑINAS EN LUGARES PÚBLICOS (ART. 54 SEGÚN LEY 1472)</t>
  </si>
  <si>
    <t>59 - ESPANTAR O AZUZAR ANIMALES (ART. 56 SEGÚN LEY 1472)</t>
  </si>
  <si>
    <t>60 - OBSTACULIZAR INGRESO O SALIDA DE LUGARES PÚBLICOS O PRIVADOS (ART. 57 SEGÚN LEY 1472)</t>
  </si>
  <si>
    <t>CAPÍTULO II - LIBERTAD PERSONAL</t>
  </si>
  <si>
    <t>61 - INGRESAR O PERMANECER CONTRA LA VOLUNTAD DEL TITULAR DEL DERECHO DE ADMISION (ART. 58 SEGÚN LEY 1472)</t>
  </si>
  <si>
    <t>62 - DERECHO DE ADMISIÓN (ART. 58 BIS SEGÚN LEY 1472)</t>
  </si>
  <si>
    <t>64 - PROMOCIÓN Y/O PUBLICIDAD P/ PARTICIPAR EN ACTOS SEXUALES C/INTERVENCIÓN D NIÑOS,NIÑAS Y ADOLESC (ART. 59 BIS SEGÚN LEY 1472)</t>
  </si>
  <si>
    <t>CAPÍTULO III - NIÑOS, NIÑAS Y ADOLESCENTES</t>
  </si>
  <si>
    <t>67 - SUMINISTRAR MATERIAL PORNOGRAFICO A UNA PERSONA MENOR DE EDAD (ART. 62 SEGÚN LEY 1472)</t>
  </si>
  <si>
    <t>71 - DISCRIMINAR (ART. 65 SEGÚN LEY 1472)</t>
  </si>
  <si>
    <t>CAPÍTULO IV - DERECHOS PERSONALÍSIMOS</t>
  </si>
  <si>
    <t>79 - AFECTAR EL FUNCIONAMIENTO DE SERVICIOS PÚBLICOS INTENCIONALMENTE (ART. 69 SEGÚN LEY 1472)</t>
  </si>
  <si>
    <t>LIBRO II- TITULO II- PROTECCIÓN DE LA PROPIEDAD PÚBLICA Y PRIVADA</t>
  </si>
  <si>
    <t>81 - AFECTAR SERVICIOS DE EMERGENCIA O SEGURIDAD (ART. 71 SEGÚN LEY 1472)</t>
  </si>
  <si>
    <t>82 - FALSA DENUNCIA (ART. 72 SEGÚN LEY 1472)</t>
  </si>
  <si>
    <t>83. INC. A - VIOLAR CLAUSURA IMPUESTA POR AUTORIDAD JUDICIAL O ADMINISTRATIVA (ART. 73 SEGÚN LEY 1472)</t>
  </si>
  <si>
    <t>86 - EJERCER ILEGITIMAMENTE UNA ACTIVIDAD PARA LA CUAL SE LE HA REVOCADO LA LICENCIA O AUTORIZACIÓN (ART. 74 SEGÚN LEY 1472)</t>
  </si>
  <si>
    <t>88 - APARIENCIA FALSA PARA QUE SE LE PERMITA O FACILITE LA ENTRADA A UN DOMICILIO O LUGAR PRIVADO (ART. 76 SEGÚN LEY 1472)</t>
  </si>
  <si>
    <t>CAPÍTULO II - FE PÚBLICA</t>
  </si>
  <si>
    <t>83. INC. A - VIOLAR CLAUSURA IMPUESTA POR AUTORIDAD JUDICIAL O ADMINISTRATIVA (ART. 73 INC. A SEGÚN LEY 1472)</t>
  </si>
  <si>
    <t>90 - OBSTRUCCION DE LA VIA PUBLICA (ART. 78 SEGÚN LEY 1472)</t>
  </si>
  <si>
    <t>LIBRO II- TITULO III- PROTECCIÓN DEL USO DEL ESPACIO PÚBLICO O PRIVADO</t>
  </si>
  <si>
    <t>CAPÍTULO I- LIBERTAD DE CIRCULACIÓN</t>
  </si>
  <si>
    <t>94 - ENSUCIAR BIENES DE PROPIEDAD PÚBLICA O PRIVADA (ART. 80 SEGÚN LEY 1472)</t>
  </si>
  <si>
    <t>CAPÍTULO II- USO DEL ESPACIO PÚBLICO Y PRIVADO</t>
  </si>
  <si>
    <t>97 - OFERTA Y DEMANDA DE SEXO EN ESPACIOS PUBLICOS (ART. 81 SEGÚN LEY 1472)</t>
  </si>
  <si>
    <t>99 - USAR INDEBIDAMENTE EL ESPACIO PÚBLICO C/FINES LUCRATIVOS (NO AUTORIZADAS) (ART. 83 SEGÚN LEY 1472)</t>
  </si>
  <si>
    <t>100 - OCUPAR LA VIA PUBLICA C/FINES LUCRATIVOS EXCEDIENDO LAS MEDIDAS AUTORIZADAS (ART. 84 SEGÚN LEY 1472)</t>
  </si>
  <si>
    <t>103 - PORTAR ARMAS NO CONVENCIONALES EN LA VÍA PUBLICA, SIN CAUSA QUE LO JUSTIFIQUE  (ART. 85 SEGÚN LEY 1472)</t>
  </si>
  <si>
    <t>CAPÍTULO I - SEGURIDAD PÚBLICA</t>
  </si>
  <si>
    <t>104 - ENTREGAR INDEBIDAMENTE ARMAS, EXPLOSIVOS O SUSTANCIAS VENENOSAS (ART. 86 SEGÚN LEY 1472)</t>
  </si>
  <si>
    <t>105 - USAR INDEBIDAMENTE ARMAS (ART. 87 SEGÚN LEY 1472)</t>
  </si>
  <si>
    <t>107 - PERTURBAR FILAS, INGRESO O NO RESPETAR VALLADO (ART. 90 SEGÚN LEY 1472)</t>
  </si>
  <si>
    <t>108 - REVENDER ENTRADAS PARA UN ESPECTÁCULO MASIVO, DE CARÁCTER ARTÍSTICO O DEPORTIVO (ART. 91 SEGÚN LEY 1472)</t>
  </si>
  <si>
    <t>109 - VENDER ENTRADAS O PERMITIR INGRESO EN EXCESO A UN ESPECTÁCULO MASIVO (ART. 92 SEGÚN LEY 1472)</t>
  </si>
  <si>
    <t>110 - INGRESAR SIN ENTRADA, AUTORIZACION O INVITACION A UN ESPECTÁCULO MASIVO (ART. 93 SEGÚN LEY 1472)</t>
  </si>
  <si>
    <t>111 - INGRESAR SIN AUTORIZACIÓN A LUGARES RESERVADOS A LOS PARTICIPANTES DEL ESPECTÁCULO MASIVO (ART. 94 SEGÚN LEY 1472)</t>
  </si>
  <si>
    <t>112 - OMITIR RECAUDOS DURANTE UN EVENTO MASIVO (ART. 96 BIS SEGÚN LEY 1472)</t>
  </si>
  <si>
    <t>PRESUNTA CONTRAVENCIÓN</t>
  </si>
  <si>
    <t>54 - HOSTIGAR, INTIMIDAR</t>
  </si>
  <si>
    <t>55 - MALTRATAR</t>
  </si>
  <si>
    <t>56 BIS - AGRAVANTES (CONDUCTAS DESCRIPTAS EN LOS ARTÍCULOS 51, 52 Y 53)</t>
  </si>
  <si>
    <t xml:space="preserve">70 - ACOSO SEXUAL EN ESPACIO PÚBLICO </t>
  </si>
  <si>
    <t>70 - ACOSO SEXUAL EN ESPACIO PÚBLICO (AGRAVANTES)</t>
  </si>
  <si>
    <t>77 BIS - DIFUSIÓN NO AUTORIZADA DE IMÁGENES Y GRABACIONES ÍNTIMAS</t>
  </si>
  <si>
    <t>CAPÍTULO V - IDENTIDAD DIGITAL DE LAS PERSONAS</t>
  </si>
  <si>
    <t>77 QUATER - AGRAVANTES DE 71 BIS 71 TER</t>
  </si>
  <si>
    <t>78 - SUPLANTACIÓN DIGITAL DE IDENTIDAD</t>
  </si>
  <si>
    <t>77 QUINQUIES 2DO PÁRR - AGRAVANTES DEL 71 QUINQUIES 1ER PÁRR.</t>
  </si>
  <si>
    <t>76 - HOSTIGAMIENTO DIGITAL</t>
  </si>
  <si>
    <t>91 - ESTACIONAMIENTO, CUIDADO DE COCHES O LIMPIEZA DE VIDRIOS SIN AUTORIZACIÓN</t>
  </si>
  <si>
    <t>98 - RUIDOS MOLESTOS</t>
  </si>
  <si>
    <t>CAPÍTULO II- USO DEL ESPACIO PÚNBLICO Y PRIVADO</t>
  </si>
  <si>
    <t>140 - OMITIR RECAUDOS DE CUIDADO ANIMAL DOMÉSTICO</t>
  </si>
  <si>
    <t>LIBRO II-TÍTULO VI - PROTECCIÓN Y CUIDADO DE ANIMALES DOMÉSTICOS</t>
  </si>
  <si>
    <t xml:space="preserve">CAPÍTULO ÚNICO </t>
  </si>
  <si>
    <t>141 - ABANDONAR ANIMAL DOMÉSTICO</t>
  </si>
  <si>
    <t>142 - MANTENER ANIMALES EN LUGARES INADECUADOS</t>
  </si>
  <si>
    <t>143- MENOSCABAR LA INTEGRIDAD DE UN ANIMAL DOMÉSTICO</t>
  </si>
  <si>
    <t>CAPÍTULO II - ESPECTÁCULOS ARTÍSTICOS Y DEPORTIVOS</t>
  </si>
  <si>
    <t>120 - SUMINISTRAR ELEMENTOS APTOS PARA AGREDIR EN EL LUGAR EN QUE SE DESARROLLA UN ESPECTÁCULO MASIVO (ART. 103 SEGÚN LEY 1472)</t>
  </si>
  <si>
    <t>135 - ORGANIZAR Y EXPLOTAR JUEGO SIN AUTORIZACIÓN, HABILITACIÓN O LICENCIA (ART. 116 SEGÚN LEY 1472)</t>
  </si>
  <si>
    <t>LIBRO II-TÍTULO V - JUEGOS DE APUESTAS</t>
  </si>
  <si>
    <t>140 - OMITIR RECAUDOS DE CUIDADO ANIMAL DOMÉSTICO (ART. 126 SEGÚN LEY 6173)</t>
  </si>
  <si>
    <t>CAPÍTULO ÚNICO</t>
  </si>
  <si>
    <t>142 - MANTENER ANIMALES EN LUGARES INADECUADOS (ART. 128 SEGÚN LEY 6173)</t>
  </si>
  <si>
    <t>54 - HOSTIGAR, INTIMIDAR (ART. 52 SEGÚN LEY 6128)</t>
  </si>
  <si>
    <t>55 - MALTRATAR (ART. 53 SEGÚN LEY 6128)</t>
  </si>
  <si>
    <t>56 - AGRAVANTES (ART. 53 BIS SEGÚN LEY 6128, CONDUCTAS DESCRIPTAS EN LOS ARTÍCULOS 53, 54 Y 55)</t>
  </si>
  <si>
    <t>65 - SUMINISTRAR ALCOHOL A PERSONAS MENORES DE EDAD (ART. 60 SEGÚN LEY 1472</t>
  </si>
  <si>
    <t>70 - ACOSO SEXUAL EN ESPACIO PÚBLICO (ART. 67 1ER PÁRR. SEGÚN LEY 6128)</t>
  </si>
  <si>
    <t>70  - ACOSO SEXUAL EN ESPACIO PÚBLICO (AGRAVANTES, ART. 67 2DO PÁRR. SEGÚN LEY 6128)</t>
  </si>
  <si>
    <t>75 - DIFUSIÓN NO AUTORIZADA DE IMÁGENES Y GRABACIONES ÍNTIMAS (ART. 71 BIS SEGÚN LEY 6128)</t>
  </si>
  <si>
    <t>76 - HOSTIGAMIENTO DIGITAL  (ART. 71 TER SEGÚN LEY 6128)</t>
  </si>
  <si>
    <t>77 - AGRAVANTES DE 74 y 75  (ART. 71 QUATER SEGÚN LEY 6128)</t>
  </si>
  <si>
    <t>78 - SUPLANTACIÓN DIGITAL DE IDENTIDAD (ART. 71 QUINQUIES 1ER PÁRR SEGÚN LEY 6128)</t>
  </si>
  <si>
    <t>77 2DO PÁRR - AGRAVANTES DEL 77  1ER PÁRR. (ART. 71 QUINQUIES 2DO PÁRR SEGÚN LEY 6128)</t>
  </si>
  <si>
    <t>84 - VIOLAR INHABILITACIÓN PARA CONDUCIR (ART. 73 BIS SEGÚN LEY 1472)</t>
  </si>
  <si>
    <t>CAPÍTULO I-LIBERTAD DE CIRCULACIÓN</t>
  </si>
  <si>
    <t>91- ESTACIONAMIENTO, CUIDADO DE COCHES O LIMPIEZA DE VIDRIOS SIN AUTORIZACIÓN (ART. 84 SEGÚN LEY 6128)</t>
  </si>
  <si>
    <t>92 1ER. PÁRR. - ESTAC., CUIDADO DE COCHES O LIMPIEZA DE VIDRIOS SIN AUTOR. EN GRANDES PARQUES O EVENTOS MASIVOS (ART. 84 BIS 1ER PÁRR. SEGÚN LEY 6128)</t>
  </si>
  <si>
    <t>98- RUIDOS MOLESTOS (ART. 87  SEGÚN LEY 6128)</t>
  </si>
  <si>
    <t>Contravención</t>
  </si>
  <si>
    <t>Resoluciones 2024</t>
  </si>
  <si>
    <t>EJECUCIÓN</t>
  </si>
  <si>
    <t>OTROS</t>
  </si>
  <si>
    <r>
      <rPr>
        <b/>
        <sz val="12"/>
        <rFont val="Calibri"/>
        <family val="2"/>
        <scheme val="minor"/>
      </rPr>
      <t xml:space="preserve">Resoluciones:  </t>
    </r>
    <r>
      <rPr>
        <sz val="12"/>
        <rFont val="Calibri"/>
        <family val="2"/>
        <scheme val="minor"/>
      </rPr>
      <t>Se refiere a las causas resueltas por juzgados divididas por materia. Considera el total de resoluciones dictadas en el periódo tanto en causas principales como en incidentes. Hay n materias por causa.</t>
    </r>
  </si>
  <si>
    <t xml:space="preserve">Ingresos en % </t>
  </si>
  <si>
    <t>Ingresos 2024 Penal Juvenil por Materia</t>
  </si>
  <si>
    <r>
      <rPr>
        <b/>
        <sz val="12"/>
        <color theme="1"/>
        <rFont val="Calibri"/>
        <family val="2"/>
        <scheme val="minor"/>
      </rPr>
      <t xml:space="preserve">Descripción: </t>
    </r>
    <r>
      <rPr>
        <sz val="12"/>
        <color theme="1"/>
        <rFont val="Calibri"/>
        <family val="2"/>
        <scheme val="minor"/>
      </rPr>
      <t>Se presenta la distribución por zonas de las causas penales y contravencionales judicializadas.  La división de las cuatro zonas del Fuero Penal, Contravencional, Faltas y Penal Juvenil se hallan en la Res. CM 294/2020. Hay n comunas por causa. (Los "NULL" se explican por el articulo 3 de la resolución).</t>
    </r>
  </si>
  <si>
    <t>Ingresos 2024 Penal Juvenil</t>
  </si>
  <si>
    <t>Juzgados</t>
  </si>
  <si>
    <t>Ingresos a Juzgados 2024 - Violencia de Género  Materia Contravencional</t>
  </si>
  <si>
    <t>Ingresos a Juzgados 2024 - Violencia de Género  Materia Penal</t>
  </si>
  <si>
    <t>Resumen</t>
  </si>
  <si>
    <t>Organismo</t>
  </si>
  <si>
    <t>DEFINITIVA</t>
  </si>
  <si>
    <t>INTERLOCUTORIA</t>
  </si>
  <si>
    <t>Tipo</t>
  </si>
  <si>
    <t>Sentencias</t>
  </si>
  <si>
    <t>Sentencias de Segunda Instancia desagregadas por Tipo y Organismo</t>
  </si>
  <si>
    <t>Elevaciones a Segunda Instancia  desagregadas por  Materia</t>
  </si>
  <si>
    <t>Elevaciones a Segunda Instancia desagregadas por Salas</t>
  </si>
  <si>
    <t>Causas Resueltas por Juzgados 2024</t>
  </si>
  <si>
    <t>Año de Ingreso</t>
  </si>
  <si>
    <t>Cantidad de Causas</t>
  </si>
  <si>
    <t xml:space="preserve">Ingresos de causas de violencia de Género a Juzgados 2024 </t>
  </si>
  <si>
    <t xml:space="preserve">Nota: En la tabla se muestran los ingresos a Juzgados de causas vinculadas a violencia de género durante el 2024. Del total de casos de violencia de género, 2613 son tambien casos de violencia domestica. </t>
  </si>
  <si>
    <r>
      <rPr>
        <b/>
        <sz val="12"/>
        <color theme="1"/>
        <rFont val="Calibri"/>
        <family val="2"/>
        <scheme val="minor"/>
      </rPr>
      <t>Descripción:</t>
    </r>
    <r>
      <rPr>
        <sz val="12"/>
        <color theme="1"/>
        <rFont val="Calibri"/>
        <family val="2"/>
        <scheme val="minor"/>
      </rPr>
      <t xml:space="preserve"> En las tablas se muestran los ingresos de causdas de violencia de género a Juzgados desagregados por materia.  Hay n materias por causa.</t>
    </r>
  </si>
  <si>
    <r>
      <rPr>
        <b/>
        <sz val="12"/>
        <color theme="1"/>
        <rFont val="Calibri"/>
        <family val="2"/>
        <scheme val="minor"/>
      </rPr>
      <t>Descripción:</t>
    </r>
    <r>
      <rPr>
        <sz val="12"/>
        <color theme="1"/>
        <rFont val="Calibri"/>
        <family val="2"/>
        <scheme val="minor"/>
      </rPr>
      <t xml:space="preserve"> en la tabla se muestran los ingresos de causas de violencia doméstica a juzgados durante el 2024. </t>
    </r>
  </si>
  <si>
    <t>Elevaciones a Cámara</t>
  </si>
  <si>
    <r>
      <t xml:space="preserve">Elevaciones:  </t>
    </r>
    <r>
      <rPr>
        <sz val="12"/>
        <color theme="1"/>
        <rFont val="Calibri"/>
        <family val="2"/>
        <scheme val="minor"/>
      </rPr>
      <t>se refiere a las causas que son elevadas a Segunda Instancia del Fuero P,C,Fy PJ.</t>
    </r>
  </si>
  <si>
    <t>Año</t>
  </si>
  <si>
    <t>Otros</t>
  </si>
  <si>
    <t>Ejecuciones de M.</t>
  </si>
  <si>
    <t>Tasa de judicialización Penal</t>
  </si>
  <si>
    <t>51.1%</t>
  </si>
  <si>
    <t>65.5%</t>
  </si>
  <si>
    <t>19.7%</t>
  </si>
  <si>
    <t>29.1%</t>
  </si>
  <si>
    <t>27.2%</t>
  </si>
  <si>
    <t>28.2%</t>
  </si>
  <si>
    <t>23.2%</t>
  </si>
  <si>
    <t>30.4%</t>
  </si>
  <si>
    <t>22.0%</t>
  </si>
  <si>
    <t>32.9%</t>
  </si>
  <si>
    <t>31.4%</t>
  </si>
  <si>
    <t>26.2%</t>
  </si>
  <si>
    <t>23.3%</t>
  </si>
  <si>
    <t>25.2%</t>
  </si>
  <si>
    <t>16.4%</t>
  </si>
  <si>
    <t>19.0%</t>
  </si>
  <si>
    <t>7.0%</t>
  </si>
  <si>
    <t>14.3%</t>
  </si>
  <si>
    <t>7.8%</t>
  </si>
  <si>
    <t>20.3%</t>
  </si>
  <si>
    <t>8.7%</t>
  </si>
  <si>
    <t>20.0%</t>
  </si>
  <si>
    <t>7.7%</t>
  </si>
  <si>
    <t>17.7%</t>
  </si>
  <si>
    <t>Tasa de Judicialización Contravencional</t>
  </si>
  <si>
    <t>7.5%</t>
  </si>
  <si>
    <t>14.9%</t>
  </si>
  <si>
    <t>Legislación</t>
  </si>
  <si>
    <t>Falta</t>
  </si>
  <si>
    <t>Libro/Sección</t>
  </si>
  <si>
    <t>Título/Capítulo</t>
  </si>
  <si>
    <t>CODIGO DE FALTAS</t>
  </si>
  <si>
    <t>1.1.1 - ALIMENTOS EN INFRACCION</t>
  </si>
  <si>
    <t>Libro II- Sección I</t>
  </si>
  <si>
    <t>Capítulo I- Bromatológicas</t>
  </si>
  <si>
    <t>11.1.1 - PERSONAS FISICAS</t>
  </si>
  <si>
    <t>Libro II- Sección II</t>
  </si>
  <si>
    <t>Capítulo I- Servicio de Vigilancia, Custodia y Seguridad</t>
  </si>
  <si>
    <t>11.1.4 - PROHIBICIONES</t>
  </si>
  <si>
    <t>11.1.7 - CONTRATACION DE PRESTADORES</t>
  </si>
  <si>
    <t>1.1.5 - HIGIENE Y ASEO</t>
  </si>
  <si>
    <t>1.1.6 - DOCUMENTACION SANITARIA</t>
  </si>
  <si>
    <t>1.1.9 - INTERRUPCION CADENA FRIO</t>
  </si>
  <si>
    <t>1.2.2 - SANITARIOS</t>
  </si>
  <si>
    <t xml:space="preserve">Capítulo II - Higiene y Sanidad </t>
  </si>
  <si>
    <t>1.2.4 - PREVENCION DE ENFERMEDADES TRANSMISIBLES</t>
  </si>
  <si>
    <t>1.2.9 - VENTA, EXHIBICION O TENENCIA IRREGULAR DE ANIMALES</t>
  </si>
  <si>
    <t>1.3.20 - NO MINIMIZAR PELIGRO EN RESIDUOS PELIGROSOS</t>
  </si>
  <si>
    <t>Capítulo III - Ambiente</t>
  </si>
  <si>
    <t>1.3.22 - DESINFECCION Y DESRATIZACION</t>
  </si>
  <si>
    <t>1.3.3 - RUIDOS Y VIBRACIONES</t>
  </si>
  <si>
    <t>1.3.6.1 - CUMPLIMIENTO. PROHIBICION DE FUMAR</t>
  </si>
  <si>
    <t>1.3.9 - RESIDUOS DOMICILIARIOS FUERA DE HORARIO</t>
  </si>
  <si>
    <t>1.3.9.1 - GENERADORES DE RESIDUOS</t>
  </si>
  <si>
    <t>1.3.9.2 - RESIDUOS SOLIDOS URBANOS SUJETOS A MANEJO ESPECIAL</t>
  </si>
  <si>
    <t>2.1.1 - ELEMENTOS DE PREVENCION CONTRA INCENDIO</t>
  </si>
  <si>
    <t>Libro II - Sección II</t>
  </si>
  <si>
    <t>Capítulo I - Seguridad y Prevension de Incendios</t>
  </si>
  <si>
    <t>2.1.11 - SALIENTES (CON PELIGRO DE CAIDA)</t>
  </si>
  <si>
    <t>2.1.13 - APERTURAS Y ROTURAS</t>
  </si>
  <si>
    <t>2.1.14 - MANTENIMIENTO DE CERCAS Y ACERAS</t>
  </si>
  <si>
    <t>2.1.15 - CIERRE DEFECTUOSO</t>
  </si>
  <si>
    <t>2.1.19 - INCUMPLIMIENTO PERMISO DE OBRA</t>
  </si>
  <si>
    <t>2.1.2 - CONDUCTORES ELECTRICOS</t>
  </si>
  <si>
    <t>2.1.24 - INSTALACION DE ELEMENTOS EN LA VIA PUBLICA</t>
  </si>
  <si>
    <t>2.1.3 - LUGARES CON ACCESO DE PUBLICO</t>
  </si>
  <si>
    <t>2.1.7 - VOLQUETE EN INFRACCION</t>
  </si>
  <si>
    <t>2.1.9 - DISPOSITIVOS DE SEGURIDAD</t>
  </si>
  <si>
    <t>2.2.1 - PERMISO Y PLANOS DE OBRA</t>
  </si>
  <si>
    <t>Capítulo II - Actividades Constructivas</t>
  </si>
  <si>
    <t>2.2.14 - SANCION GENERICA</t>
  </si>
  <si>
    <t>2.2.3 - OBRA NO AUTORIZADA</t>
  </si>
  <si>
    <t>2.2.4 - MUROS DIVISORIOS</t>
  </si>
  <si>
    <t>2.2.6 - INSTALACION DE MAQUINARIA</t>
  </si>
  <si>
    <t>3.1.1 - PUBLICIDAD EN LUGARES NO HABILITADOS DE VIA PUBLICA</t>
  </si>
  <si>
    <t>Libro II - Sección III</t>
  </si>
  <si>
    <t>Capítulo I - Publicidad Prohibida</t>
  </si>
  <si>
    <t>3.1.3 - CARTELES</t>
  </si>
  <si>
    <t>4.1.1 - AUSENCIA DE HABILITACION</t>
  </si>
  <si>
    <t>Libro II - Sección IV</t>
  </si>
  <si>
    <t>Capítulo I - Actividades Lucrativas No Permitidas o Ejercidas en Infracción</t>
  </si>
  <si>
    <t>4.1.1.1 - AUSENCIA DE REGISTRO</t>
  </si>
  <si>
    <t>4.1.11 - OCUPACION DE ESPACIO PUBLICO</t>
  </si>
  <si>
    <t>4.1.1.2 - HABILITACION EN INFRACCION Y/O DESVIRTUACION DE RUBRO</t>
  </si>
  <si>
    <t>4.1.1.3 - REGISTRO EN INFRACCION</t>
  </si>
  <si>
    <t>4.1.17 - VENTA O CONSUMO DE BEBIDAS ALCOHOLICAS EN HORARIOS PROHIBIDOS</t>
  </si>
  <si>
    <t>4.1.17.1 - VENTA DE BEBIDAS ALCOHOLICAS SIN HABILITACION</t>
  </si>
  <si>
    <t>4.1.19 - VENTA O EXHIBICION INDEBIDA A PERSONAS MENORES DE EDAD</t>
  </si>
  <si>
    <t>4.1.2 - VENTA EN LA VIA PUBLICA SIN AUTORIZACION</t>
  </si>
  <si>
    <t>4.1.22 - EXHIBICION DE DOCUMENTACION OBLIGATORIA</t>
  </si>
  <si>
    <t>4.1.29.- COMERCIALIZACION DE APARATOS ELETRONICOS DE TELEFONIA CELULAR Y/O DE COMUNICACIÓN DIGITAL</t>
  </si>
  <si>
    <t>6.1.1 - FALTA DE PORTACION DE LICENCIA</t>
  </si>
  <si>
    <t>Libro II - Sección VI</t>
  </si>
  <si>
    <t>Capítulo I - Tránsito</t>
  </si>
  <si>
    <t>6.1.1.1 - CONDUCIR SIN POSEER LICENCIA</t>
  </si>
  <si>
    <t>6.1.12 - VERIFICACION TECNICA</t>
  </si>
  <si>
    <t>6.1.12.1 - GRABADO DE AUTOPARTES</t>
  </si>
  <si>
    <t>6.1.13 - CONDICIONES DE SEGURIDAD</t>
  </si>
  <si>
    <t>6.1.14 - CINTURON DE SEGURIDAD</t>
  </si>
  <si>
    <t>6.1.18 - SILENCIADOR</t>
  </si>
  <si>
    <t>6.1.2 - LICENCIA VENCIDA</t>
  </si>
  <si>
    <t>6.1.24 - ESPEJOS RETROVISORES</t>
  </si>
  <si>
    <t>6.1.26 - TELEFONOS CELULARES O REPRODUCTORES DE VIDEO</t>
  </si>
  <si>
    <t>6.1.28 - VIOLACION DE LIMITE DE VELOCIDAD</t>
  </si>
  <si>
    <t>6.1.29 - CIRCULACION EN SENTIDO CONTRARIO</t>
  </si>
  <si>
    <t>6.1.3 - CONDICIONES DE LA LICENCIA</t>
  </si>
  <si>
    <t>6.1.31 - CONDUCCION PELIGROSA</t>
  </si>
  <si>
    <t>6.1.32 - GIRO PROHIBIDO</t>
  </si>
  <si>
    <t>6.1.34 - CIRCULACION MARCHA ATRAS</t>
  </si>
  <si>
    <t>6.1.35 - PEAJE</t>
  </si>
  <si>
    <t>6.1.37 - OBSTRUCCION DE VIA</t>
  </si>
  <si>
    <t>6.1.39 - INTERRUPCION FILAS ESCOLARES</t>
  </si>
  <si>
    <t>6.1.4 - CATEGORIA DE LICENCIA PARA CONDUCIR</t>
  </si>
  <si>
    <t>6.1.40 - PRIORIDAD DE PASO DE LOS PEATONES</t>
  </si>
  <si>
    <t>6.1.41 - CARRILES O VIAS PROHIBIDAS</t>
  </si>
  <si>
    <t>6.1.42 - PROHIBICION DE CIRCULAR</t>
  </si>
  <si>
    <t>6.1.44 - TRANSPORTE DE PASAJEROS</t>
  </si>
  <si>
    <t>6.1.45 - LUGARES NO AUTORIZADOS PARA VIAJAR</t>
  </si>
  <si>
    <t>6.1.49 BIS - PRESTACION DE SERVICIO PUBLICO DE TAXIS SIN HABILITACION</t>
  </si>
  <si>
    <t>6.1.51 - CARGA Y DESCARGA</t>
  </si>
  <si>
    <t>6.1.52 - ESTACIONAMIENTO O DETENCION PROHIBIDO</t>
  </si>
  <si>
    <t>6.1.53 - ESTACIONAMIENTO MEDIDO</t>
  </si>
  <si>
    <t>6.1.54 - ESTACIONAMIENTO EN AREAS PEATONALES</t>
  </si>
  <si>
    <t>6.1.57 - INDICACIONES DE LA AUTORIDAD</t>
  </si>
  <si>
    <t>6.1.58- MOTOVEHICULOS</t>
  </si>
  <si>
    <t>6.1.6 - EXHIBICION DE DOCUMENTACION</t>
  </si>
  <si>
    <t>6.1.62 - OBSTRUCCION DE ESTACIONAMIENTO Y/O CIRCULACION</t>
  </si>
  <si>
    <t>6.1.63 - VIOLACION DE SEMAFOROS</t>
  </si>
  <si>
    <t>6.1.65 INC a - CONDUCIR BAJO LA INFLUENCIA DEL ALCOHOL (SEGUN INCORP. L 2148 y L 6486)</t>
  </si>
  <si>
    <t>6.1.65 INC b - NEGATIVA A SOMETERSE A CONTROL - (SEGUN INCORP. L 2148 y L 6486)</t>
  </si>
  <si>
    <t>6.1.67 - USO O EXHIBICION DE FRANQUICIAS - (SEGUN INCORP. L 2148)</t>
  </si>
  <si>
    <t>6.1.68 - INCUMPLIMIENTO DE IDENTIFICACION DEL CONDUCTOR</t>
  </si>
  <si>
    <t>6.1.8 - POLIZA DE SEGURO</t>
  </si>
  <si>
    <t>6.1.9 - PLACAS DE DOMINIO</t>
  </si>
  <si>
    <t>6.1.94 - TAXIS, TRASP. ESCO. REMISES VEHICULOS DE FANTASIA Y OTROS SIN AUTORIZACION</t>
  </si>
  <si>
    <t>6.1.95 - VEHICULOS DE TRANSPORTE DE PASAJEROS QUE NO CUMPLAN CON LA  VERIFICACION TECNICA CORRESPONDIENTE</t>
  </si>
  <si>
    <t>9.1.1 - OBSTRUCCION DE INSPECCION</t>
  </si>
  <si>
    <t>Libro II - Sección VII</t>
  </si>
  <si>
    <t>Capítulo Único - De la colaboración con el ejercicio del poder de policía</t>
  </si>
  <si>
    <t>FALTAS - CODIGO CAYT</t>
  </si>
  <si>
    <t>277 - ACCION MERAMENTE DECLARATIVA P/ PRESCRIPCION ACCION Y/O PENA DE FALTA</t>
  </si>
  <si>
    <t>Acción judicial - Prescripción (fuero CAyT)</t>
  </si>
  <si>
    <t>7 - MEDIDAS PRECAUTORIAS: CLAUSURA ADOPTADO POR UACF - SOLICITUD DE PARTE DE REVISION JUDICIAL</t>
  </si>
  <si>
    <t>Capítulo Único - Medidas precautorias</t>
  </si>
  <si>
    <t>FALTAS - LEY NACIONAL DE TRANSITO</t>
  </si>
  <si>
    <t>24449 - INFRACCION</t>
  </si>
  <si>
    <t>Aplicación Complementaria</t>
  </si>
  <si>
    <t>Ley Nacional de Tránsito N° 24.449</t>
  </si>
  <si>
    <r>
      <rPr>
        <b/>
        <sz val="11"/>
        <color theme="1"/>
        <rFont val="Calibri"/>
        <family val="2"/>
        <scheme val="minor"/>
      </rPr>
      <t>Descripción</t>
    </r>
    <r>
      <rPr>
        <sz val="11"/>
        <color theme="1"/>
        <rFont val="Calibri"/>
        <family val="2"/>
        <scheme val="minor"/>
      </rPr>
      <t>: en la tabla se presentan los totales de los  ingresos a los Juzgados del Fuero P,C,FyPJ disciminando por tipo de proceso. Una causa puede tener n cantidad de tpr (existen n procesos por causa).</t>
    </r>
  </si>
  <si>
    <r>
      <rPr>
        <b/>
        <sz val="12"/>
        <color theme="1"/>
        <rFont val="Calibri"/>
        <family val="2"/>
        <scheme val="minor"/>
      </rPr>
      <t>Descripción:</t>
    </r>
    <r>
      <rPr>
        <sz val="12"/>
        <color theme="1"/>
        <rFont val="Calibri"/>
        <family val="2"/>
        <scheme val="minor"/>
      </rPr>
      <t xml:space="preserve"> Entendemos la tasa de Judicialización como la relación entre los ingresos a los Juzgados y los ingresos a Ministerio Público Fiscal</t>
    </r>
  </si>
  <si>
    <r>
      <t xml:space="preserve">Descripción:  </t>
    </r>
    <r>
      <rPr>
        <sz val="11"/>
        <rFont val="Calibri"/>
        <family val="2"/>
        <scheme val="minor"/>
      </rPr>
      <t xml:space="preserve">en la tabla se muestra la cantidad de actuaciones del Fuero P,C,FyPJ que resuelven totalmente las causas o al menos en algunos de sus aspectos. </t>
    </r>
  </si>
  <si>
    <r>
      <rPr>
        <b/>
        <sz val="12"/>
        <rFont val="Calibri"/>
        <family val="2"/>
        <scheme val="minor"/>
      </rPr>
      <t>Descripción:</t>
    </r>
    <r>
      <rPr>
        <sz val="12"/>
        <rFont val="Calibri"/>
        <family val="2"/>
        <scheme val="minor"/>
      </rPr>
      <t xml:space="preserve"> en la tabla se muestran las resoluciones de causas total o al menos en alguno de sus aspectos desagregadas por juzgados.</t>
    </r>
  </si>
  <si>
    <r>
      <rPr>
        <b/>
        <sz val="12"/>
        <rFont val="Calibri"/>
        <family val="2"/>
        <scheme val="minor"/>
      </rPr>
      <t>Carga de trabajo:</t>
    </r>
    <r>
      <rPr>
        <sz val="12"/>
        <rFont val="Calibri"/>
        <family val="2"/>
        <scheme val="minor"/>
      </rPr>
      <t xml:space="preserve">  Es el total de causas que en el año de análisis han tenido al menos una actuación. Una misma causa puede haber sido tramitada por más de un organismo.</t>
    </r>
  </si>
  <si>
    <t xml:space="preserve">Ingresos de causas de  Violencia Doméstica a Juzgados 2024 </t>
  </si>
  <si>
    <t>Resoluciones desagregadas por materia</t>
  </si>
  <si>
    <t>Causas Resueltas por Año de Ingreso</t>
  </si>
  <si>
    <t>Título del documento</t>
  </si>
  <si>
    <t>Descripción</t>
  </si>
  <si>
    <t>Organismo responsable</t>
  </si>
  <si>
    <t>Fecha de publicación</t>
  </si>
  <si>
    <t>Palabras clave</t>
  </si>
  <si>
    <t>estadísticas judiciales, CABA, anuario, poder judicial, contravencional, penal juvenil</t>
  </si>
  <si>
    <t>Licencia</t>
  </si>
  <si>
    <t>Contacto</t>
  </si>
  <si>
    <t>estadisticas@jusbaires.gob.ar</t>
  </si>
  <si>
    <t>Versión del documento</t>
  </si>
  <si>
    <t>1.0</t>
  </si>
  <si>
    <t>Oficina de Estadísticas – Secretaría de innovación- Consejo de la Magistratura CABA</t>
  </si>
  <si>
    <r>
      <rPr>
        <b/>
        <sz val="12"/>
        <color theme="1"/>
        <rFont val="Calibri"/>
        <family val="2"/>
        <scheme val="minor"/>
      </rPr>
      <t>Descripción:</t>
    </r>
    <r>
      <rPr>
        <sz val="12"/>
        <color theme="1"/>
        <rFont val="Calibri"/>
        <family val="2"/>
        <scheme val="minor"/>
      </rPr>
      <t xml:space="preserve"> en la tabla se muestra la serie histórica de ingresos al sistema de justicia. Materia Contravencional y Penal ingresan por el MP y Faltas y Ejecuciones de Multas ingresan por Secretaría de Cámara. Otros, son ingresos también por MPF. </t>
    </r>
  </si>
  <si>
    <r>
      <rPr>
        <b/>
        <sz val="12"/>
        <color theme="1"/>
        <rFont val="Calibri"/>
        <family val="2"/>
        <scheme val="minor"/>
      </rPr>
      <t xml:space="preserve">Descripción: </t>
    </r>
    <r>
      <rPr>
        <sz val="12"/>
        <color theme="1"/>
        <rFont val="Calibri"/>
        <family val="2"/>
        <scheme val="minor"/>
      </rPr>
      <t xml:space="preserve">En las tablas se expone el total de causas ingresadas a los juzgados exclusivos de Penal Juvenil. Se muestran también los ingresos desagregados por materia. Hay n materias por causa. </t>
    </r>
  </si>
  <si>
    <t>Abril de 2025</t>
  </si>
  <si>
    <r>
      <t xml:space="preserve"> Se permite su reutilización, siempre que se cite la fuente: </t>
    </r>
    <r>
      <rPr>
        <b/>
        <sz val="14"/>
        <color theme="1"/>
        <rFont val="Calibri"/>
        <family val="2"/>
        <scheme val="minor"/>
      </rPr>
      <t>Oficina de Estadísticas –Secretaría de Innovación-  Consejo de la Magistratura CABA</t>
    </r>
    <r>
      <rPr>
        <sz val="14"/>
        <color theme="1"/>
        <rFont val="Calibri"/>
        <family val="2"/>
        <scheme val="minor"/>
      </rPr>
      <t>.</t>
    </r>
  </si>
  <si>
    <r>
      <rPr>
        <b/>
        <sz val="12"/>
        <color theme="1"/>
        <rFont val="Calibri"/>
        <family val="2"/>
        <scheme val="minor"/>
      </rPr>
      <t>Descripción:</t>
    </r>
    <r>
      <rPr>
        <sz val="12"/>
        <color theme="1"/>
        <rFont val="Calibri"/>
        <family val="2"/>
        <scheme val="minor"/>
      </rPr>
      <t xml:space="preserve"> En la tabla se muestran los ingresos 2024 a Juzgados del Fuero PCFyPJ por tipo de proceso. </t>
    </r>
  </si>
  <si>
    <t xml:space="preserve">Ingresos al Fuero PPJCyF </t>
  </si>
  <si>
    <t>Anuario 2024 – Fuero Penal, Penal Juvenil, Contravencional y de Faltas</t>
  </si>
  <si>
    <t xml:space="preserve">Serie Histórica de Ingresos Fuero PPJCyF </t>
  </si>
  <si>
    <t xml:space="preserve">Ingresos de causas 2024 por juzgado y sede del Fuero PPJCyF </t>
  </si>
  <si>
    <t xml:space="preserve">Ingresos de causas 2024 por materia del Fuero PPJCyF </t>
  </si>
  <si>
    <t xml:space="preserve">Estacionalidad de las causas 2024- PPJCyF </t>
  </si>
  <si>
    <t xml:space="preserve">Ingresos 2024 a juzgados de Fuero PPJCyF  por mes y materia </t>
  </si>
  <si>
    <t xml:space="preserve">Ingresos 2024 a juzgados de Fuero PPJCyF  por juzgado y materia </t>
  </si>
  <si>
    <t xml:space="preserve"> Ingresos 2024 a juzgados del Fuero PPJCyF  por Delito, Título y Capítulo</t>
  </si>
  <si>
    <t xml:space="preserve"> Ingresos 2024 a juzgados del Fuero PPJCyF por Contravencion, Título y Capítulo</t>
  </si>
  <si>
    <t xml:space="preserve"> Ingresos 2024 a juzgados del Fuero PPJCyF según  Falta, Libro/Sección/Tìtulo y Capítulo</t>
  </si>
  <si>
    <t>Resoluciones Fuero PPJCyF 2024 por Materia</t>
  </si>
  <si>
    <t xml:space="preserve">Ingresos por zonas y comunas </t>
  </si>
  <si>
    <t xml:space="preserve"> Ingresos 2024 a juzgados de Penal Juvenil por Delito</t>
  </si>
  <si>
    <t xml:space="preserve"> Ingresos 2024 a juzgados de Penal Juvenil por Contravención</t>
  </si>
  <si>
    <t xml:space="preserve">Serie Histórica de Tasa de Judicialización PPJCyF </t>
  </si>
  <si>
    <t xml:space="preserve">Causas Resueltas en juzgados PPJCyF  2024 </t>
  </si>
  <si>
    <r>
      <t>Descripción:</t>
    </r>
    <r>
      <rPr>
        <sz val="12"/>
        <color theme="1"/>
        <rFont val="Calibri"/>
        <family val="2"/>
        <scheme val="minor"/>
      </rPr>
      <t xml:space="preserve"> en la tabla se desagregan las resoluciones del Fuero PPJCyF  2024 por materia.  Hay n materias por causa. </t>
    </r>
  </si>
  <si>
    <r>
      <rPr>
        <b/>
        <sz val="12"/>
        <color theme="1"/>
        <rFont val="Calibri"/>
        <family val="2"/>
        <scheme val="minor"/>
      </rPr>
      <t>Descripción:</t>
    </r>
    <r>
      <rPr>
        <sz val="12"/>
        <color theme="1"/>
        <rFont val="Calibri"/>
        <family val="2"/>
        <scheme val="minor"/>
      </rPr>
      <t xml:space="preserve"> en la tabla se exibe la cantidad de resoluciones 2024 del Fuero PPJCyF  desagregadas por el año de ingreso. Ello permite estimar la durabilidad de las causas. La media en la duración de las causas es aproximandamente unos 7 meses.  La unidad de análisis son resoluciones totales y parciales. </t>
    </r>
  </si>
  <si>
    <t>Elevaciones a la Cámara del Fuero PPJCyF  2024</t>
  </si>
  <si>
    <r>
      <t xml:space="preserve">Descripción: </t>
    </r>
    <r>
      <rPr>
        <sz val="11"/>
        <color theme="1"/>
        <rFont val="Calibri"/>
        <family val="2"/>
        <scheme val="minor"/>
      </rPr>
      <t>en la tabla se muestran las elevaciones a las Salas del Fuero PPJCyF  .</t>
    </r>
    <r>
      <rPr>
        <b/>
        <sz val="11"/>
        <color theme="1"/>
        <rFont val="Calibri"/>
        <family val="2"/>
        <scheme val="minor"/>
      </rPr>
      <t xml:space="preserve"> </t>
    </r>
    <r>
      <rPr>
        <sz val="11"/>
        <color theme="1"/>
        <rFont val="Calibri"/>
        <family val="2"/>
        <scheme val="minor"/>
      </rPr>
      <t>Una misma causa puede pasar por varios organismos.</t>
    </r>
  </si>
  <si>
    <r>
      <rPr>
        <b/>
        <sz val="12"/>
        <color theme="1"/>
        <rFont val="Calibri"/>
        <family val="2"/>
        <scheme val="minor"/>
      </rPr>
      <t>Descripción:</t>
    </r>
    <r>
      <rPr>
        <sz val="12"/>
        <color theme="1"/>
        <rFont val="Calibri"/>
        <family val="2"/>
        <scheme val="minor"/>
      </rPr>
      <t xml:space="preserve"> en la tabla se exponen las elevaciones de causas a Segunda Instancia del Fuero PPJCyF  2024 desagregadas por materia. Hay n materias por causa.</t>
    </r>
  </si>
  <si>
    <r>
      <rPr>
        <b/>
        <sz val="12"/>
        <color theme="1"/>
        <rFont val="Calibri"/>
        <family val="2"/>
        <scheme val="minor"/>
      </rPr>
      <t>Descripción:</t>
    </r>
    <r>
      <rPr>
        <sz val="12"/>
        <color theme="1"/>
        <rFont val="Calibri"/>
        <family val="2"/>
        <scheme val="minor"/>
      </rPr>
      <t xml:space="preserve"> en la tabla se exponen las sentencias 2024 de Salas del Fuero PPJCyF   desagregadas por definitivas e interlocutorias por Sala. </t>
    </r>
  </si>
  <si>
    <t>Este anuario reúne datos consolidados del Fuero Penal, Penal Juvenil, Contravencional de Faltas del Poder Judicial de la Ciudad Autónoma de Buenos Aires, correspondientes al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</si>
</sst>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color theme="1"/>
      <name val="Calibri"/>
      <family val="2"/>
      <scheme val="minor"/>
    </font>
    <font>
      <sz val="12"/>
      <name val="Calibri"/>
      <family val="2"/>
      <scheme val="minor"/>
    </font>
    <font>
      <sz val="11"/>
      <name val="Calibri"/>
      <family val="2"/>
      <scheme val="minor"/>
    </font>
    <font>
      <sz val="11"/>
      <color rgb="FF000000"/>
      <name val="Calibri"/>
      <family val="2"/>
      <scheme val="minor"/>
    </font>
    <font>
      <b/>
      <sz val="12"/>
      <color theme="1"/>
      <name val="Calibri"/>
      <family val="2"/>
      <scheme val="minor"/>
    </font>
    <font>
      <b/>
      <sz val="12"/>
      <name val="Calibri"/>
      <family val="2"/>
      <scheme val="minor"/>
    </font>
    <font>
      <sz val="14"/>
      <color theme="1"/>
      <name val="Calibri"/>
      <family val="2"/>
      <scheme val="minor"/>
    </font>
    <font>
      <sz val="14"/>
      <name val="Calibri"/>
      <family val="2"/>
      <scheme val="minor"/>
    </font>
    <font>
      <b/>
      <sz val="11"/>
      <name val="Calibri"/>
      <family val="2"/>
      <scheme val="minor"/>
    </font>
    <font>
      <sz val="11"/>
      <color rgb="FF141414"/>
      <name val="Calibri"/>
      <family val="2"/>
      <scheme val="minor"/>
    </font>
    <font>
      <b/>
      <sz val="14"/>
      <color theme="1"/>
      <name val="Calibri"/>
      <family val="2"/>
      <scheme val="minor"/>
    </font>
    <font>
      <b/>
      <sz val="14"/>
      <name val="Calibri"/>
      <family val="2"/>
      <scheme val="minor"/>
    </font>
    <font>
      <b/>
      <sz val="14"/>
      <name val="Calibri"/>
      <family val="2"/>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diagonal/>
    </border>
    <border>
      <left/>
      <right style="thin">
        <color auto="1"/>
      </right>
      <top/>
      <bottom/>
      <diagonal/>
    </border>
    <border>
      <left/>
      <right/>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9" fontId="4" fillId="0" borderId="0" applyFont="0" applyFill="0" applyBorder="0" applyAlignment="0" applyProtection="0"/>
  </cellStyleXfs>
  <cellXfs count="405">
    <xf numFmtId="0" fontId="0" fillId="0" borderId="0" xfId="0"/>
    <xf numFmtId="0" fontId="0" fillId="0" borderId="0" xfId="0" applyAlignment="1">
      <alignment horizontal="center"/>
    </xf>
    <xf numFmtId="0" fontId="2" fillId="0" borderId="0" xfId="0" applyFont="1"/>
    <xf numFmtId="0" fontId="0" fillId="0" borderId="0" xfId="0" applyBorder="1"/>
    <xf numFmtId="0" fontId="0" fillId="0" borderId="0" xfId="0" applyAlignment="1">
      <alignment shrinkToFit="1" readingOrder="1"/>
    </xf>
    <xf numFmtId="0" fontId="0" fillId="0" borderId="0" xfId="0" applyAlignment="1">
      <alignment horizontal="center"/>
    </xf>
    <xf numFmtId="0" fontId="1" fillId="0" borderId="0" xfId="0" applyFont="1"/>
    <xf numFmtId="0" fontId="0" fillId="0" borderId="3" xfId="0" applyBorder="1"/>
    <xf numFmtId="0" fontId="0" fillId="0" borderId="4" xfId="0" applyBorder="1"/>
    <xf numFmtId="0" fontId="0" fillId="0" borderId="0" xfId="0" applyAlignment="1">
      <alignment wrapText="1" readingOrder="1"/>
    </xf>
    <xf numFmtId="0" fontId="0" fillId="0" borderId="0" xfId="0" applyBorder="1" applyAlignment="1">
      <alignment horizontal="center" vertical="center"/>
    </xf>
    <xf numFmtId="10" fontId="0" fillId="0" borderId="0" xfId="0" applyNumberFormat="1"/>
    <xf numFmtId="10" fontId="0" fillId="0" borderId="0" xfId="1" applyNumberFormat="1" applyFont="1"/>
    <xf numFmtId="0" fontId="7" fillId="0" borderId="0" xfId="0" applyFont="1" applyAlignment="1">
      <alignment wrapText="1"/>
    </xf>
    <xf numFmtId="0" fontId="3" fillId="0" borderId="0" xfId="0" applyFont="1"/>
    <xf numFmtId="0" fontId="3" fillId="0" borderId="0" xfId="0" applyFont="1" applyAlignment="1">
      <alignment shrinkToFit="1" readingOrder="1"/>
    </xf>
    <xf numFmtId="0" fontId="8" fillId="0" borderId="0" xfId="0" applyFont="1" applyAlignment="1">
      <alignment shrinkToFit="1" readingOrder="1"/>
    </xf>
    <xf numFmtId="0" fontId="3" fillId="0" borderId="0" xfId="0" applyFont="1" applyAlignment="1">
      <alignment wrapText="1" readingOrder="1"/>
    </xf>
    <xf numFmtId="0" fontId="3" fillId="0" borderId="3" xfId="0" applyFont="1" applyBorder="1" applyAlignment="1">
      <alignment wrapText="1"/>
    </xf>
    <xf numFmtId="0" fontId="8" fillId="0" borderId="5" xfId="0" applyFont="1" applyBorder="1" applyAlignment="1">
      <alignment wrapText="1"/>
    </xf>
    <xf numFmtId="10" fontId="6" fillId="0" borderId="0" xfId="1" applyNumberFormat="1" applyFont="1" applyFill="1" applyBorder="1"/>
    <xf numFmtId="0" fontId="2" fillId="0" borderId="0" xfId="0" applyFont="1" applyBorder="1"/>
    <xf numFmtId="0" fontId="6" fillId="0" borderId="0" xfId="0" applyFont="1"/>
    <xf numFmtId="0" fontId="12" fillId="0" borderId="0" xfId="0" applyFont="1"/>
    <xf numFmtId="49" fontId="0" fillId="0" borderId="0" xfId="0" applyNumberFormat="1" applyAlignment="1">
      <alignment horizontal="center" vertical="center" wrapText="1"/>
    </xf>
    <xf numFmtId="0" fontId="0" fillId="0" borderId="0" xfId="0" applyAlignment="1">
      <alignment wrapText="1"/>
    </xf>
    <xf numFmtId="0" fontId="8" fillId="0" borderId="0" xfId="0" applyFont="1" applyAlignment="1"/>
    <xf numFmtId="0" fontId="11" fillId="0" borderId="0" xfId="0" applyFont="1" applyFill="1"/>
    <xf numFmtId="0" fontId="0" fillId="0" borderId="0" xfId="0" applyBorder="1" applyAlignment="1">
      <alignment wrapText="1"/>
    </xf>
    <xf numFmtId="0" fontId="6" fillId="0" borderId="0" xfId="0" applyFont="1" applyBorder="1" applyAlignment="1">
      <alignment wrapText="1"/>
    </xf>
    <xf numFmtId="4" fontId="0" fillId="0" borderId="0" xfId="0" applyNumberFormat="1" applyBorder="1" applyAlignment="1">
      <alignment horizontal="center" vertical="center" wrapText="1"/>
    </xf>
    <xf numFmtId="49" fontId="0" fillId="0" borderId="0" xfId="0" applyNumberFormat="1" applyBorder="1" applyAlignment="1">
      <alignment horizontal="center" vertical="center" wrapText="1"/>
    </xf>
    <xf numFmtId="0" fontId="0" fillId="0" borderId="0" xfId="0" applyFont="1"/>
    <xf numFmtId="0" fontId="1" fillId="0" borderId="0" xfId="0" applyFont="1" applyBorder="1"/>
    <xf numFmtId="10" fontId="0" fillId="0" borderId="0" xfId="1" applyNumberFormat="1" applyFont="1" applyAlignment="1">
      <alignment wrapText="1"/>
    </xf>
    <xf numFmtId="0" fontId="6" fillId="0" borderId="0" xfId="0" applyFont="1" applyFill="1" applyAlignment="1">
      <alignment horizontal="left" vertical="center" wrapText="1"/>
    </xf>
    <xf numFmtId="0" fontId="0" fillId="0" borderId="0" xfId="0" applyAlignment="1">
      <alignment horizontal="left"/>
    </xf>
    <xf numFmtId="0" fontId="0" fillId="0" borderId="0" xfId="0" applyBorder="1" applyAlignment="1">
      <alignment horizontal="left"/>
    </xf>
    <xf numFmtId="0" fontId="0" fillId="0" borderId="0" xfId="0"/>
    <xf numFmtId="10" fontId="1" fillId="0" borderId="0" xfId="1" applyNumberFormat="1" applyFont="1" applyFill="1"/>
    <xf numFmtId="0" fontId="6" fillId="0" borderId="0" xfId="0" applyFont="1" applyAlignment="1">
      <alignment wrapText="1"/>
    </xf>
    <xf numFmtId="0" fontId="0" fillId="0" borderId="0" xfId="0"/>
    <xf numFmtId="0" fontId="3" fillId="0" borderId="3" xfId="0" applyFont="1" applyBorder="1" applyAlignment="1"/>
    <xf numFmtId="0" fontId="8" fillId="0" borderId="5" xfId="0" applyFont="1" applyBorder="1" applyAlignment="1"/>
    <xf numFmtId="0" fontId="0" fillId="0" borderId="0" xfId="0" applyAlignment="1">
      <alignment vertical="top"/>
    </xf>
    <xf numFmtId="0" fontId="0" fillId="0" borderId="0" xfId="0" applyAlignment="1">
      <alignment wrapText="1"/>
    </xf>
    <xf numFmtId="0" fontId="0" fillId="0" borderId="0" xfId="0"/>
    <xf numFmtId="0" fontId="8" fillId="0" borderId="16" xfId="0" applyFont="1" applyBorder="1" applyAlignment="1">
      <alignment wrapText="1"/>
    </xf>
    <xf numFmtId="0" fontId="3" fillId="0" borderId="18" xfId="0" applyFont="1" applyBorder="1" applyAlignment="1">
      <alignment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8" fillId="0" borderId="23" xfId="0" applyFont="1" applyBorder="1" applyAlignment="1">
      <alignment horizontal="left" vertical="center"/>
    </xf>
    <xf numFmtId="0" fontId="8" fillId="0" borderId="2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xf numFmtId="0" fontId="3" fillId="0" borderId="18" xfId="0" applyFont="1" applyBorder="1" applyAlignment="1"/>
    <xf numFmtId="0" fontId="8" fillId="0" borderId="25" xfId="0" applyFont="1" applyBorder="1" applyAlignment="1"/>
    <xf numFmtId="0" fontId="3" fillId="0" borderId="11" xfId="0" applyFont="1" applyBorder="1" applyAlignment="1">
      <alignment horizontal="left" vertical="center"/>
    </xf>
    <xf numFmtId="0" fontId="3" fillId="0" borderId="26" xfId="0" applyFont="1" applyBorder="1" applyAlignment="1">
      <alignment horizontal="left" vertical="center"/>
    </xf>
    <xf numFmtId="0" fontId="9" fillId="0" borderId="12" xfId="0" applyFont="1" applyBorder="1" applyAlignment="1">
      <alignment horizontal="left"/>
    </xf>
    <xf numFmtId="0" fontId="0" fillId="0" borderId="0" xfId="0" applyBorder="1" applyAlignment="1"/>
    <xf numFmtId="0" fontId="0" fillId="0" borderId="13" xfId="0" applyBorder="1" applyAlignment="1"/>
    <xf numFmtId="0" fontId="3" fillId="0" borderId="0" xfId="0" applyFont="1" applyBorder="1" applyAlignment="1">
      <alignment wrapText="1"/>
    </xf>
    <xf numFmtId="0" fontId="6" fillId="0" borderId="13" xfId="0" applyFont="1" applyBorder="1" applyAlignment="1">
      <alignment wrapText="1"/>
    </xf>
    <xf numFmtId="0" fontId="0" fillId="0" borderId="13" xfId="0" applyBorder="1" applyAlignment="1">
      <alignment wrapText="1"/>
    </xf>
    <xf numFmtId="0" fontId="8" fillId="0" borderId="28" xfId="0" applyFont="1" applyBorder="1" applyAlignment="1">
      <alignment wrapText="1"/>
    </xf>
    <xf numFmtId="0" fontId="8" fillId="0" borderId="24" xfId="0" applyFont="1" applyBorder="1" applyAlignment="1">
      <alignment wrapText="1"/>
    </xf>
    <xf numFmtId="0" fontId="2" fillId="0" borderId="20" xfId="0" applyFont="1" applyBorder="1" applyAlignment="1">
      <alignment wrapText="1"/>
    </xf>
    <xf numFmtId="0" fontId="8" fillId="0" borderId="3" xfId="0" applyFont="1" applyBorder="1" applyAlignment="1">
      <alignment wrapText="1"/>
    </xf>
    <xf numFmtId="0" fontId="2" fillId="0" borderId="21" xfId="0" applyFont="1" applyBorder="1" applyAlignment="1">
      <alignment wrapText="1"/>
    </xf>
    <xf numFmtId="0" fontId="8" fillId="0" borderId="29" xfId="0" applyFont="1" applyBorder="1" applyAlignment="1">
      <alignment wrapText="1"/>
    </xf>
    <xf numFmtId="0" fontId="2" fillId="0" borderId="30" xfId="0" applyFont="1" applyBorder="1" applyAlignment="1">
      <alignment wrapText="1"/>
    </xf>
    <xf numFmtId="0" fontId="2" fillId="0" borderId="31" xfId="0" applyFont="1" applyBorder="1" applyAlignment="1">
      <alignment wrapText="1"/>
    </xf>
    <xf numFmtId="0" fontId="2" fillId="0" borderId="32" xfId="0" applyFont="1" applyBorder="1" applyAlignment="1">
      <alignment wrapText="1"/>
    </xf>
    <xf numFmtId="0" fontId="5" fillId="0" borderId="0"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8" fillId="0" borderId="0" xfId="0" applyFont="1" applyAlignment="1">
      <alignment vertical="center" wrapText="1"/>
    </xf>
    <xf numFmtId="0" fontId="0" fillId="0" borderId="0" xfId="0" applyBorder="1" applyAlignment="1">
      <alignment vertical="center" wrapText="1"/>
    </xf>
    <xf numFmtId="0" fontId="8"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10" fontId="5" fillId="0" borderId="4" xfId="1" applyNumberFormat="1" applyFont="1" applyFill="1" applyBorder="1" applyAlignment="1">
      <alignment horizontal="left" vertical="center" wrapText="1"/>
    </xf>
    <xf numFmtId="0" fontId="0" fillId="0" borderId="13" xfId="0" applyFont="1" applyBorder="1" applyAlignment="1">
      <alignment horizontal="left" vertical="center" wrapText="1"/>
    </xf>
    <xf numFmtId="0" fontId="3" fillId="0" borderId="13" xfId="0" applyFont="1" applyBorder="1" applyAlignment="1">
      <alignment horizontal="left" vertical="center" wrapText="1"/>
    </xf>
    <xf numFmtId="10" fontId="5" fillId="0" borderId="21" xfId="1" applyNumberFormat="1" applyFont="1" applyFill="1" applyBorder="1" applyAlignment="1">
      <alignment horizontal="left" vertical="center" wrapText="1"/>
    </xf>
    <xf numFmtId="0" fontId="8" fillId="0" borderId="39" xfId="0" applyFont="1" applyBorder="1" applyAlignment="1">
      <alignment horizontal="center" vertical="center" wrapText="1"/>
    </xf>
    <xf numFmtId="10" fontId="9" fillId="0" borderId="40" xfId="1" applyNumberFormat="1"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9" xfId="0" applyFont="1" applyBorder="1" applyAlignment="1">
      <alignment horizontal="left" vertical="center" wrapText="1"/>
    </xf>
    <xf numFmtId="0" fontId="3" fillId="0" borderId="9" xfId="0" applyFont="1" applyBorder="1" applyAlignment="1">
      <alignment horizontal="left" vertical="center" wrapText="1"/>
    </xf>
    <xf numFmtId="10" fontId="5" fillId="0" borderId="37" xfId="1" applyNumberFormat="1" applyFont="1" applyFill="1" applyBorder="1" applyAlignment="1">
      <alignment horizontal="left" vertical="center" wrapText="1"/>
    </xf>
    <xf numFmtId="0" fontId="9" fillId="0" borderId="30" xfId="0" applyFont="1" applyBorder="1" applyAlignment="1">
      <alignment horizontal="center" vertical="center" wrapText="1"/>
    </xf>
    <xf numFmtId="10" fontId="9" fillId="0" borderId="32" xfId="1" applyNumberFormat="1" applyFont="1" applyFill="1" applyBorder="1" applyAlignment="1">
      <alignment horizontal="center" vertical="center" wrapText="1"/>
    </xf>
    <xf numFmtId="0" fontId="0" fillId="0" borderId="41" xfId="0" applyBorder="1" applyAlignment="1">
      <alignment wrapText="1"/>
    </xf>
    <xf numFmtId="0" fontId="0" fillId="0" borderId="5" xfId="0" applyBorder="1" applyAlignment="1">
      <alignment wrapText="1"/>
    </xf>
    <xf numFmtId="10" fontId="9" fillId="0" borderId="40" xfId="1" applyNumberFormat="1" applyFont="1" applyFill="1" applyBorder="1" applyAlignment="1">
      <alignment horizontal="center" vertical="center"/>
    </xf>
    <xf numFmtId="10" fontId="5" fillId="0" borderId="32" xfId="1" applyNumberFormat="1" applyFont="1" applyFill="1" applyBorder="1" applyAlignment="1">
      <alignment horizontal="left" vertical="center" wrapText="1"/>
    </xf>
    <xf numFmtId="0" fontId="6" fillId="0" borderId="0" xfId="0" applyFont="1" applyBorder="1" applyAlignment="1">
      <alignment horizontal="left"/>
    </xf>
    <xf numFmtId="0" fontId="14" fillId="0" borderId="0" xfId="0" applyFont="1" applyAlignment="1">
      <alignment vertical="center" wrapText="1"/>
    </xf>
    <xf numFmtId="0" fontId="14" fillId="0" borderId="0" xfId="0" applyFont="1" applyAlignment="1">
      <alignment horizontal="center" vertical="center" wrapText="1"/>
    </xf>
    <xf numFmtId="0" fontId="8" fillId="0" borderId="16" xfId="0" applyFont="1" applyBorder="1" applyAlignment="1">
      <alignment horizontal="center" vertical="center"/>
    </xf>
    <xf numFmtId="0" fontId="8" fillId="0" borderId="24" xfId="0" applyFont="1" applyBorder="1" applyAlignment="1">
      <alignment horizontal="center" vertical="center"/>
    </xf>
    <xf numFmtId="0" fontId="8" fillId="0" borderId="24" xfId="0" applyFont="1" applyBorder="1" applyAlignment="1">
      <alignment horizontal="center" vertical="center" wrapText="1"/>
    </xf>
    <xf numFmtId="0" fontId="6" fillId="0" borderId="3" xfId="0" applyFont="1" applyBorder="1" applyAlignment="1">
      <alignment horizontal="left" vertical="center"/>
    </xf>
    <xf numFmtId="0" fontId="0" fillId="0" borderId="21" xfId="0" applyBorder="1"/>
    <xf numFmtId="0" fontId="12" fillId="0" borderId="29" xfId="0" applyFont="1" applyBorder="1" applyAlignment="1">
      <alignment horizontal="left"/>
    </xf>
    <xf numFmtId="0" fontId="12" fillId="0" borderId="31" xfId="0" applyFont="1" applyBorder="1" applyAlignment="1">
      <alignment horizontal="left"/>
    </xf>
    <xf numFmtId="0" fontId="0" fillId="0" borderId="32" xfId="0" applyBorder="1"/>
    <xf numFmtId="0" fontId="9" fillId="0" borderId="20" xfId="0" applyFont="1" applyBorder="1" applyAlignment="1">
      <alignment horizontal="center" vertical="center"/>
    </xf>
    <xf numFmtId="0" fontId="0" fillId="0" borderId="0" xfId="0" applyAlignment="1">
      <alignment vertical="center"/>
    </xf>
    <xf numFmtId="0" fontId="0" fillId="0" borderId="3" xfId="0" applyFill="1" applyBorder="1" applyAlignment="1">
      <alignment horizontal="left" vertical="center" wrapText="1"/>
    </xf>
    <xf numFmtId="0" fontId="0" fillId="0" borderId="0" xfId="0"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9" fillId="0" borderId="16" xfId="0" applyFont="1" applyFill="1" applyBorder="1" applyAlignment="1">
      <alignment horizontal="left" vertical="center"/>
    </xf>
    <xf numFmtId="0" fontId="9" fillId="0" borderId="20" xfId="0" applyFont="1" applyFill="1" applyBorder="1" applyAlignment="1">
      <alignment horizontal="left" vertical="center"/>
    </xf>
    <xf numFmtId="0" fontId="0" fillId="0" borderId="21" xfId="0"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0" fillId="0" borderId="0" xfId="0" applyAlignment="1">
      <alignment horizontal="left" vertical="center"/>
    </xf>
    <xf numFmtId="0" fontId="8" fillId="0" borderId="24" xfId="0" applyFont="1" applyBorder="1" applyAlignment="1">
      <alignment horizontal="left" vertical="center" wrapText="1"/>
    </xf>
    <xf numFmtId="0" fontId="0" fillId="0" borderId="0" xfId="0" applyBorder="1" applyAlignment="1">
      <alignment horizontal="left" vertical="center" wrapText="1"/>
    </xf>
    <xf numFmtId="0" fontId="6" fillId="0" borderId="0" xfId="0" applyFont="1" applyBorder="1" applyAlignment="1">
      <alignment horizontal="left" vertical="center" wrapText="1"/>
    </xf>
    <xf numFmtId="0" fontId="0" fillId="0" borderId="8" xfId="0" applyBorder="1" applyAlignment="1">
      <alignment horizontal="left"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8" fillId="0" borderId="20" xfId="0" applyFont="1" applyBorder="1" applyAlignment="1">
      <alignment horizontal="left" vertical="center" wrapText="1"/>
    </xf>
    <xf numFmtId="0" fontId="0" fillId="0" borderId="3" xfId="0" applyBorder="1" applyAlignment="1">
      <alignment horizontal="left" vertical="center" wrapText="1"/>
    </xf>
    <xf numFmtId="0" fontId="0" fillId="0" borderId="21" xfId="0" applyBorder="1" applyAlignment="1">
      <alignment horizontal="left" vertical="center" wrapText="1"/>
    </xf>
    <xf numFmtId="0" fontId="6" fillId="0" borderId="3" xfId="0" applyFont="1" applyBorder="1" applyAlignment="1">
      <alignment horizontal="left" vertical="center" wrapText="1"/>
    </xf>
    <xf numFmtId="0" fontId="6" fillId="0" borderId="21" xfId="0" applyFont="1" applyBorder="1" applyAlignment="1">
      <alignment horizontal="left" vertical="center" wrapText="1"/>
    </xf>
    <xf numFmtId="0" fontId="0" fillId="0" borderId="5" xfId="0" applyBorder="1" applyAlignment="1">
      <alignment horizontal="left" vertical="center" wrapText="1"/>
    </xf>
    <xf numFmtId="0" fontId="0" fillId="0" borderId="23" xfId="0" applyBorder="1" applyAlignment="1">
      <alignment horizontal="left" vertical="center" wrapText="1"/>
    </xf>
    <xf numFmtId="0" fontId="2" fillId="0" borderId="38" xfId="0" applyFont="1" applyBorder="1"/>
    <xf numFmtId="0" fontId="8" fillId="0" borderId="16" xfId="0" applyFont="1" applyBorder="1"/>
    <xf numFmtId="0" fontId="8" fillId="0" borderId="17" xfId="0" applyFont="1" applyBorder="1"/>
    <xf numFmtId="0" fontId="8" fillId="0" borderId="29" xfId="0" applyFont="1" applyBorder="1" applyAlignment="1">
      <alignment horizontal="left" vertical="center"/>
    </xf>
    <xf numFmtId="0" fontId="3" fillId="0" borderId="3" xfId="0" applyFont="1" applyBorder="1" applyAlignment="1">
      <alignment horizontal="left" vertical="center"/>
    </xf>
    <xf numFmtId="0" fontId="8" fillId="0" borderId="29" xfId="0" applyFont="1" applyBorder="1" applyAlignment="1">
      <alignment vertical="center"/>
    </xf>
    <xf numFmtId="0" fontId="3" fillId="0" borderId="4" xfId="0" applyFont="1" applyBorder="1" applyAlignment="1">
      <alignment horizontal="left" vertical="center"/>
    </xf>
    <xf numFmtId="0" fontId="8" fillId="0" borderId="38" xfId="0" applyFont="1" applyBorder="1" applyAlignment="1">
      <alignment horizontal="left" vertical="center"/>
    </xf>
    <xf numFmtId="0" fontId="8" fillId="0" borderId="17" xfId="0" applyFont="1" applyBorder="1" applyAlignment="1">
      <alignment wrapText="1"/>
    </xf>
    <xf numFmtId="0" fontId="8" fillId="0" borderId="17" xfId="0" applyFont="1" applyBorder="1" applyAlignment="1"/>
    <xf numFmtId="0" fontId="0" fillId="0" borderId="5" xfId="0" applyBorder="1"/>
    <xf numFmtId="0" fontId="14" fillId="0" borderId="0" xfId="0" applyFont="1" applyAlignment="1">
      <alignment horizontal="left" vertical="center" wrapText="1"/>
    </xf>
    <xf numFmtId="0" fontId="0" fillId="0" borderId="21" xfId="0" applyBorder="1" applyAlignment="1">
      <alignment horizontal="left"/>
    </xf>
    <xf numFmtId="0" fontId="0" fillId="0" borderId="23" xfId="0" applyBorder="1" applyAlignment="1">
      <alignment horizontal="left"/>
    </xf>
    <xf numFmtId="0" fontId="8" fillId="0" borderId="17" xfId="0" applyFont="1" applyFill="1" applyBorder="1" applyAlignment="1">
      <alignment horizontal="center" vertical="center"/>
    </xf>
    <xf numFmtId="0" fontId="3" fillId="0" borderId="3" xfId="0" applyFont="1" applyBorder="1" applyAlignment="1">
      <alignment horizontal="left"/>
    </xf>
    <xf numFmtId="0" fontId="3" fillId="0" borderId="0" xfId="0" applyFont="1" applyBorder="1" applyAlignment="1">
      <alignment horizontal="left"/>
    </xf>
    <xf numFmtId="0" fontId="8" fillId="0" borderId="29" xfId="0" applyFont="1" applyBorder="1" applyAlignment="1">
      <alignment horizontal="left"/>
    </xf>
    <xf numFmtId="0" fontId="9" fillId="0" borderId="31" xfId="0" applyFont="1" applyBorder="1" applyAlignment="1">
      <alignment horizontal="left"/>
    </xf>
    <xf numFmtId="0" fontId="9" fillId="0" borderId="29" xfId="0" applyFont="1" applyBorder="1" applyAlignment="1">
      <alignment horizontal="left" vertical="center" wrapText="1"/>
    </xf>
    <xf numFmtId="0" fontId="3" fillId="0" borderId="0" xfId="0" applyFont="1" applyBorder="1" applyAlignment="1">
      <alignment vertical="center" wrapText="1"/>
    </xf>
    <xf numFmtId="10" fontId="9" fillId="0" borderId="38" xfId="1"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 xfId="0" applyFont="1" applyBorder="1"/>
    <xf numFmtId="0" fontId="3" fillId="0" borderId="3" xfId="0" applyFont="1" applyBorder="1"/>
    <xf numFmtId="0" fontId="8" fillId="0" borderId="5" xfId="0" applyFont="1" applyBorder="1"/>
    <xf numFmtId="0" fontId="3" fillId="0" borderId="4" xfId="0" applyFont="1" applyBorder="1" applyAlignment="1">
      <alignment horizontal="left"/>
    </xf>
    <xf numFmtId="0" fontId="8" fillId="0" borderId="16" xfId="0" applyFont="1" applyBorder="1" applyAlignment="1">
      <alignment horizontal="left"/>
    </xf>
    <xf numFmtId="0" fontId="8" fillId="0" borderId="24" xfId="0" applyFont="1" applyBorder="1" applyAlignment="1">
      <alignment horizontal="left"/>
    </xf>
    <xf numFmtId="0" fontId="9" fillId="0" borderId="17" xfId="0" applyFont="1" applyBorder="1" applyAlignment="1">
      <alignment horizontal="left"/>
    </xf>
    <xf numFmtId="0" fontId="8" fillId="0" borderId="31" xfId="0" applyFont="1" applyBorder="1" applyAlignment="1">
      <alignment horizontal="left"/>
    </xf>
    <xf numFmtId="0" fontId="8" fillId="0" borderId="38" xfId="0" applyFont="1" applyBorder="1" applyAlignment="1">
      <alignment horizontal="left"/>
    </xf>
    <xf numFmtId="0" fontId="14" fillId="0" borderId="0" xfId="0" applyFont="1" applyAlignment="1"/>
    <xf numFmtId="0" fontId="0" fillId="0" borderId="0" xfId="0" applyBorder="1" applyAlignment="1">
      <alignment vertical="center"/>
    </xf>
    <xf numFmtId="0" fontId="0" fillId="0" borderId="4" xfId="0" applyBorder="1" applyAlignment="1">
      <alignment horizontal="left"/>
    </xf>
    <xf numFmtId="0" fontId="2" fillId="0" borderId="29" xfId="0" applyFont="1" applyBorder="1"/>
    <xf numFmtId="0" fontId="2" fillId="0" borderId="38" xfId="0" applyFont="1" applyBorder="1" applyAlignment="1">
      <alignment horizontal="left"/>
    </xf>
    <xf numFmtId="0" fontId="8" fillId="0" borderId="0" xfId="0" applyFont="1" applyBorder="1" applyAlignment="1">
      <alignment horizontal="center" wrapText="1"/>
    </xf>
    <xf numFmtId="0" fontId="8" fillId="0" borderId="29" xfId="0" applyFont="1" applyBorder="1"/>
    <xf numFmtId="0" fontId="8" fillId="0" borderId="2" xfId="0" applyFont="1" applyBorder="1"/>
    <xf numFmtId="0" fontId="14" fillId="0" borderId="0" xfId="0" applyFont="1" applyBorder="1" applyAlignment="1">
      <alignment vertical="center"/>
    </xf>
    <xf numFmtId="0" fontId="9" fillId="0" borderId="0" xfId="0" applyFont="1" applyBorder="1" applyAlignment="1">
      <alignment vertical="center"/>
    </xf>
    <xf numFmtId="0" fontId="2" fillId="0" borderId="0" xfId="0" applyFont="1" applyBorder="1" applyAlignment="1">
      <alignment horizontal="left"/>
    </xf>
    <xf numFmtId="0" fontId="2" fillId="0" borderId="0" xfId="0" applyFont="1" applyBorder="1" applyAlignment="1">
      <alignmen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7" xfId="0" applyFont="1" applyBorder="1" applyAlignment="1">
      <alignment horizontal="center" vertical="center"/>
    </xf>
    <xf numFmtId="0" fontId="8" fillId="0" borderId="20" xfId="0" applyFont="1" applyBorder="1"/>
    <xf numFmtId="0" fontId="3" fillId="0" borderId="21" xfId="0" applyFont="1" applyBorder="1" applyAlignment="1">
      <alignment horizontal="left"/>
    </xf>
    <xf numFmtId="0" fontId="8" fillId="0" borderId="32" xfId="0" applyFont="1" applyBorder="1" applyAlignment="1">
      <alignment horizontal="left"/>
    </xf>
    <xf numFmtId="0" fontId="9" fillId="0" borderId="29" xfId="0" applyFont="1" applyBorder="1" applyAlignment="1">
      <alignment horizontal="left" vertical="center"/>
    </xf>
    <xf numFmtId="0" fontId="9" fillId="0" borderId="38" xfId="0" applyFont="1" applyBorder="1" applyAlignment="1">
      <alignment horizontal="left" vertical="center"/>
    </xf>
    <xf numFmtId="0" fontId="3" fillId="0" borderId="4" xfId="0" applyFont="1" applyBorder="1" applyAlignment="1">
      <alignment horizontal="left" vertical="top"/>
    </xf>
    <xf numFmtId="0" fontId="9" fillId="0" borderId="6" xfId="0" applyFont="1" applyBorder="1" applyAlignment="1">
      <alignment horizontal="left" vertical="top"/>
    </xf>
    <xf numFmtId="0" fontId="5" fillId="0" borderId="0" xfId="0" applyFont="1" applyBorder="1" applyAlignment="1">
      <alignment vertical="center" wrapText="1" readingOrder="1"/>
    </xf>
    <xf numFmtId="0" fontId="8" fillId="0" borderId="24" xfId="0" applyFont="1" applyBorder="1"/>
    <xf numFmtId="0" fontId="8" fillId="0" borderId="31" xfId="0" applyFont="1" applyBorder="1" applyAlignment="1">
      <alignment horizontal="left" vertical="center"/>
    </xf>
    <xf numFmtId="0" fontId="8" fillId="0" borderId="43" xfId="0" applyFont="1" applyBorder="1" applyAlignment="1">
      <alignment vertical="center"/>
    </xf>
    <xf numFmtId="0" fontId="3" fillId="0" borderId="44" xfId="0" applyFont="1" applyBorder="1" applyAlignment="1">
      <alignment vertical="center"/>
    </xf>
    <xf numFmtId="0" fontId="0" fillId="0" borderId="44" xfId="0" applyBorder="1" applyAlignment="1"/>
    <xf numFmtId="0" fontId="0" fillId="0" borderId="45" xfId="0" applyBorder="1" applyAlignment="1"/>
    <xf numFmtId="0" fontId="5" fillId="0" borderId="0" xfId="0" applyFont="1" applyBorder="1" applyAlignment="1">
      <alignment vertical="center" readingOrder="1"/>
    </xf>
    <xf numFmtId="0" fontId="3" fillId="0" borderId="0" xfId="0" applyFont="1" applyBorder="1" applyAlignment="1">
      <alignment horizontal="center" vertical="center" wrapText="1"/>
    </xf>
    <xf numFmtId="0" fontId="2" fillId="0" borderId="46" xfId="0" applyFont="1" applyBorder="1" applyAlignment="1">
      <alignment horizontal="center" vertical="top"/>
    </xf>
    <xf numFmtId="0" fontId="2" fillId="0" borderId="25" xfId="0" applyFont="1" applyBorder="1" applyAlignment="1">
      <alignment horizontal="center" vertical="top"/>
    </xf>
    <xf numFmtId="0" fontId="2" fillId="0" borderId="20" xfId="0" applyFont="1" applyBorder="1" applyAlignment="1">
      <alignment horizontal="center" vertical="top"/>
    </xf>
    <xf numFmtId="0" fontId="0" fillId="0" borderId="8" xfId="0" applyBorder="1"/>
    <xf numFmtId="0" fontId="0" fillId="0" borderId="6" xfId="0" applyBorder="1"/>
    <xf numFmtId="0" fontId="10" fillId="0" borderId="0" xfId="0" applyFont="1"/>
    <xf numFmtId="0" fontId="0" fillId="0" borderId="0" xfId="0"/>
    <xf numFmtId="0" fontId="8" fillId="0" borderId="46" xfId="0" applyFont="1" applyBorder="1" applyAlignment="1">
      <alignment horizontal="center" vertical="top"/>
    </xf>
    <xf numFmtId="0" fontId="8" fillId="0" borderId="25" xfId="0" applyFont="1" applyBorder="1" applyAlignment="1">
      <alignment horizontal="center" vertical="top" wrapText="1"/>
    </xf>
    <xf numFmtId="0" fontId="8" fillId="0" borderId="20" xfId="0" applyFont="1" applyBorder="1" applyAlignment="1">
      <alignment horizontal="center" vertical="top"/>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10" fillId="0" borderId="0" xfId="0" applyFont="1" applyAlignment="1"/>
    <xf numFmtId="0" fontId="3" fillId="0" borderId="0" xfId="0" applyFont="1" applyFill="1" applyBorder="1" applyAlignment="1">
      <alignment horizontal="left" vertical="center" wrapText="1"/>
    </xf>
    <xf numFmtId="0" fontId="3" fillId="0" borderId="43" xfId="0" applyFont="1" applyBorder="1"/>
    <xf numFmtId="0" fontId="3" fillId="0" borderId="44" xfId="0" applyFont="1" applyBorder="1"/>
    <xf numFmtId="0" fontId="3" fillId="0" borderId="45" xfId="0" applyFont="1" applyBorder="1"/>
    <xf numFmtId="0" fontId="10" fillId="0" borderId="0" xfId="0" applyFont="1" applyBorder="1" applyAlignment="1">
      <alignment vertical="center"/>
    </xf>
    <xf numFmtId="0" fontId="10" fillId="0" borderId="0" xfId="0" applyFont="1" applyBorder="1"/>
    <xf numFmtId="0" fontId="10" fillId="0" borderId="0" xfId="0" applyFont="1" applyBorder="1" applyAlignment="1">
      <alignment wrapText="1"/>
    </xf>
    <xf numFmtId="0" fontId="10" fillId="0" borderId="0" xfId="0" applyFont="1" applyAlignment="1">
      <alignment wrapText="1"/>
    </xf>
    <xf numFmtId="0" fontId="0" fillId="0" borderId="0" xfId="0" applyAlignment="1"/>
    <xf numFmtId="0" fontId="10" fillId="0" borderId="0" xfId="0" applyFont="1" applyBorder="1" applyAlignment="1"/>
    <xf numFmtId="0" fontId="10" fillId="0" borderId="0" xfId="0" applyFont="1" applyBorder="1" applyAlignment="1">
      <alignment vertical="top"/>
    </xf>
    <xf numFmtId="0" fontId="10" fillId="0" borderId="0" xfId="0" applyFont="1" applyAlignment="1">
      <alignment vertical="top"/>
    </xf>
    <xf numFmtId="0" fontId="0" fillId="0" borderId="1" xfId="0" applyBorder="1"/>
    <xf numFmtId="0" fontId="0" fillId="0" borderId="7" xfId="0" applyBorder="1"/>
    <xf numFmtId="0" fontId="0" fillId="0" borderId="2" xfId="0" applyBorder="1"/>
    <xf numFmtId="0" fontId="0" fillId="0" borderId="3" xfId="0" applyBorder="1" applyAlignment="1"/>
    <xf numFmtId="0" fontId="0" fillId="0" borderId="4" xfId="0" applyBorder="1" applyAlignment="1">
      <alignment vertical="center"/>
    </xf>
    <xf numFmtId="0" fontId="16" fillId="0" borderId="3" xfId="0" applyFont="1" applyBorder="1" applyAlignment="1">
      <alignment vertical="top"/>
    </xf>
    <xf numFmtId="0" fontId="10" fillId="0" borderId="4" xfId="0" applyFont="1" applyBorder="1" applyAlignment="1">
      <alignment vertical="top"/>
    </xf>
    <xf numFmtId="0" fontId="16" fillId="0" borderId="3" xfId="0" applyFont="1" applyBorder="1" applyAlignment="1"/>
    <xf numFmtId="0" fontId="10" fillId="0" borderId="4" xfId="0" applyFont="1" applyBorder="1"/>
    <xf numFmtId="0" fontId="10" fillId="0" borderId="3" xfId="0" applyFont="1" applyBorder="1" applyAlignment="1"/>
    <xf numFmtId="0" fontId="10" fillId="0" borderId="5" xfId="0" applyFont="1" applyBorder="1" applyAlignment="1"/>
    <xf numFmtId="0" fontId="10" fillId="0" borderId="8" xfId="0" applyFont="1" applyBorder="1" applyAlignment="1"/>
    <xf numFmtId="0" fontId="10" fillId="0" borderId="6" xfId="0" applyFont="1" applyBorder="1"/>
    <xf numFmtId="0" fontId="6" fillId="0" borderId="0" xfId="0" applyFont="1" applyBorder="1"/>
    <xf numFmtId="0" fontId="6" fillId="0" borderId="4" xfId="0" applyFont="1" applyBorder="1"/>
    <xf numFmtId="0" fontId="8" fillId="0" borderId="27" xfId="0" applyFont="1" applyBorder="1" applyAlignment="1">
      <alignment horizontal="center" vertical="top"/>
    </xf>
    <xf numFmtId="0" fontId="10" fillId="0" borderId="0" xfId="0" applyFont="1" applyBorder="1" applyAlignment="1">
      <alignment horizontal="left" wrapText="1"/>
    </xf>
    <xf numFmtId="0" fontId="10" fillId="0" borderId="0" xfId="0" applyFont="1" applyAlignment="1">
      <alignment horizontal="left" wrapText="1"/>
    </xf>
    <xf numFmtId="0" fontId="10" fillId="0" borderId="4" xfId="0" applyFont="1" applyBorder="1" applyAlignment="1">
      <alignment horizontal="left" wrapText="1"/>
    </xf>
    <xf numFmtId="0" fontId="14" fillId="0" borderId="0" xfId="0" applyFont="1" applyBorder="1" applyAlignment="1">
      <alignment horizontal="center" vertical="top" wrapText="1"/>
    </xf>
    <xf numFmtId="0" fontId="14" fillId="0" borderId="0" xfId="0" applyFont="1" applyBorder="1" applyAlignment="1">
      <alignment horizontal="left" wrapText="1"/>
    </xf>
    <xf numFmtId="0" fontId="5" fillId="0" borderId="1" xfId="0" applyFont="1" applyBorder="1" applyAlignment="1">
      <alignment horizontal="center" vertical="center" wrapText="1" readingOrder="1"/>
    </xf>
    <xf numFmtId="0" fontId="5" fillId="0" borderId="7" xfId="0" applyFont="1" applyBorder="1" applyAlignment="1">
      <alignment horizontal="center" vertical="center" wrapText="1" readingOrder="1"/>
    </xf>
    <xf numFmtId="0" fontId="5" fillId="0" borderId="2" xfId="0" applyFont="1" applyBorder="1" applyAlignment="1">
      <alignment horizontal="center" vertical="center" wrapText="1" readingOrder="1"/>
    </xf>
    <xf numFmtId="0" fontId="5" fillId="0" borderId="3"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5" fillId="0" borderId="4" xfId="0" applyFont="1" applyBorder="1" applyAlignment="1">
      <alignment horizontal="center" vertical="center" wrapText="1" readingOrder="1"/>
    </xf>
    <xf numFmtId="0" fontId="5" fillId="0" borderId="5" xfId="0" applyFont="1" applyBorder="1" applyAlignment="1">
      <alignment horizontal="center" vertical="center" wrapText="1" readingOrder="1"/>
    </xf>
    <xf numFmtId="0" fontId="5" fillId="0" borderId="8"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0"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9" fillId="0" borderId="34" xfId="0" applyFont="1" applyBorder="1" applyAlignment="1">
      <alignment horizontal="center" vertical="center"/>
    </xf>
    <xf numFmtId="0" fontId="9" fillId="0" borderId="32" xfId="0" applyFont="1" applyBorder="1" applyAlignment="1">
      <alignment horizontal="center" vertical="center"/>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4" fillId="0" borderId="0" xfId="0" applyFont="1" applyAlignment="1">
      <alignment horizontal="center" wrapText="1"/>
    </xf>
    <xf numFmtId="0" fontId="3" fillId="0" borderId="1" xfId="0" applyFont="1" applyBorder="1" applyAlignment="1">
      <alignment horizontal="left" vertical="top" wrapText="1"/>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8" fillId="0" borderId="29" xfId="0" applyFont="1" applyBorder="1" applyAlignment="1">
      <alignment horizontal="left" vertical="center" wrapText="1"/>
    </xf>
    <xf numFmtId="0" fontId="8" fillId="0" borderId="31" xfId="0" applyFont="1" applyBorder="1" applyAlignment="1">
      <alignment horizontal="left" vertical="center" wrapText="1"/>
    </xf>
    <xf numFmtId="0" fontId="14" fillId="0" borderId="0" xfId="0" applyFont="1" applyAlignment="1">
      <alignment horizontal="center" vertical="center" wrapText="1"/>
    </xf>
    <xf numFmtId="4" fontId="0" fillId="0" borderId="1" xfId="0" applyNumberFormat="1" applyBorder="1" applyAlignment="1">
      <alignment horizontal="center" vertical="center" wrapText="1"/>
    </xf>
    <xf numFmtId="4" fontId="0" fillId="0" borderId="7"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0" borderId="0" xfId="0" applyNumberFormat="1" applyBorder="1" applyAlignment="1">
      <alignment horizontal="center" vertical="center" wrapText="1"/>
    </xf>
    <xf numFmtId="4" fontId="0" fillId="0" borderId="4" xfId="0" applyNumberFormat="1" applyBorder="1" applyAlignment="1">
      <alignment horizontal="center" vertical="center" wrapText="1"/>
    </xf>
    <xf numFmtId="4" fontId="0" fillId="0" borderId="5" xfId="0" applyNumberFormat="1" applyBorder="1" applyAlignment="1">
      <alignment horizontal="center" vertical="center" wrapText="1"/>
    </xf>
    <xf numFmtId="4" fontId="0" fillId="0" borderId="8" xfId="0" applyNumberFormat="1" applyBorder="1" applyAlignment="1">
      <alignment horizontal="center" vertical="center" wrapText="1"/>
    </xf>
    <xf numFmtId="4" fontId="0" fillId="0" borderId="6" xfId="0" applyNumberFormat="1" applyBorder="1" applyAlignment="1">
      <alignment horizontal="center" vertical="center" wrapText="1"/>
    </xf>
    <xf numFmtId="0" fontId="14" fillId="0" borderId="0" xfId="0" applyFont="1" applyAlignment="1">
      <alignment horizontal="center" vertical="center"/>
    </xf>
    <xf numFmtId="0" fontId="0" fillId="0" borderId="43" xfId="0" applyBorder="1" applyAlignment="1">
      <alignment horizontal="left" vertical="top" wrapText="1"/>
    </xf>
    <xf numFmtId="0" fontId="0" fillId="0" borderId="45" xfId="0" applyBorder="1" applyAlignment="1">
      <alignment horizontal="left" vertical="top"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Fill="1" applyBorder="1" applyAlignment="1">
      <alignment horizontal="left" vertical="center"/>
    </xf>
    <xf numFmtId="0" fontId="3" fillId="0" borderId="7" xfId="0" applyFont="1" applyFill="1" applyBorder="1" applyAlignment="1">
      <alignment horizontal="left" vertical="center"/>
    </xf>
    <xf numFmtId="0" fontId="3" fillId="0" borderId="2" xfId="0" applyFont="1" applyFill="1" applyBorder="1" applyAlignment="1">
      <alignment horizontal="left" vertical="center"/>
    </xf>
    <xf numFmtId="0" fontId="3" fillId="0" borderId="5"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15" fillId="0" borderId="0" xfId="0" applyFont="1" applyAlignment="1">
      <alignment horizont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8" fillId="0" borderId="29" xfId="0" applyFont="1" applyBorder="1" applyAlignment="1">
      <alignment horizontal="left"/>
    </xf>
    <xf numFmtId="0" fontId="8" fillId="0" borderId="31" xfId="0" applyFont="1" applyBorder="1" applyAlignment="1">
      <alignment horizontal="left"/>
    </xf>
    <xf numFmtId="0" fontId="14" fillId="0" borderId="0" xfId="0" applyFont="1" applyAlignment="1">
      <alignment horizontal="center"/>
    </xf>
    <xf numFmtId="0" fontId="14" fillId="0" borderId="0" xfId="0" applyFont="1" applyBorder="1" applyAlignment="1">
      <alignment horizontal="center" vertical="center" wrapText="1"/>
    </xf>
    <xf numFmtId="0" fontId="14" fillId="0" borderId="0" xfId="0" applyFont="1" applyBorder="1" applyAlignment="1">
      <alignment horizont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horizontal="left" vertical="center" wrapText="1"/>
    </xf>
    <xf numFmtId="0" fontId="9" fillId="0" borderId="4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14" fillId="0" borderId="0" xfId="0" applyFont="1" applyBorder="1" applyAlignment="1">
      <alignment horizontal="center" vertical="center"/>
    </xf>
    <xf numFmtId="0" fontId="5" fillId="0" borderId="1" xfId="0" applyFont="1" applyFill="1" applyBorder="1" applyAlignment="1">
      <alignment horizontal="left" wrapText="1"/>
    </xf>
    <xf numFmtId="0" fontId="5" fillId="0" borderId="7" xfId="0" applyFont="1" applyFill="1" applyBorder="1" applyAlignment="1">
      <alignment horizontal="left"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0"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0" fontId="5" fillId="0" borderId="8" xfId="0" applyFont="1" applyFill="1" applyBorder="1" applyAlignment="1">
      <alignment horizontal="left" wrapText="1"/>
    </xf>
    <xf numFmtId="0" fontId="5" fillId="0" borderId="6" xfId="0" applyFont="1" applyFill="1" applyBorder="1" applyAlignment="1">
      <alignment horizontal="left" wrapText="1"/>
    </xf>
    <xf numFmtId="0" fontId="5" fillId="0" borderId="1"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2" xfId="0" applyFont="1" applyBorder="1" applyAlignment="1">
      <alignment horizontal="left" vertical="center" wrapText="1" readingOrder="1"/>
    </xf>
    <xf numFmtId="0" fontId="5" fillId="0" borderId="3" xfId="0" applyFont="1" applyBorder="1" applyAlignment="1">
      <alignment horizontal="left" vertical="center" wrapText="1" readingOrder="1"/>
    </xf>
    <xf numFmtId="0" fontId="5" fillId="0" borderId="0" xfId="0" applyFont="1" applyBorder="1" applyAlignment="1">
      <alignment horizontal="left" vertical="center" wrapText="1" readingOrder="1"/>
    </xf>
    <xf numFmtId="0" fontId="5" fillId="0" borderId="4" xfId="0" applyFont="1" applyBorder="1" applyAlignment="1">
      <alignment horizontal="left" vertical="center" wrapText="1" readingOrder="1"/>
    </xf>
    <xf numFmtId="0" fontId="5" fillId="0" borderId="5"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5" fillId="0" borderId="6" xfId="0" applyFont="1" applyBorder="1" applyAlignment="1">
      <alignment horizontal="left" vertical="center" wrapText="1" readingOrder="1"/>
    </xf>
    <xf numFmtId="0" fontId="3" fillId="0" borderId="41"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42" xfId="0" applyFont="1" applyBorder="1" applyAlignment="1">
      <alignment horizontal="center" vertical="center"/>
    </xf>
    <xf numFmtId="0" fontId="9" fillId="0" borderId="37"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2"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AN35"/>
  <sheetViews>
    <sheetView tabSelected="1" topLeftCell="B1" workbookViewId="0">
      <selection activeCell="F22" sqref="F22"/>
    </sheetView>
  </sheetViews>
  <sheetFormatPr baseColWidth="10" defaultRowHeight="15" x14ac:dyDescent="0.25"/>
  <cols>
    <col min="4" max="4" width="30.42578125" customWidth="1"/>
    <col min="15" max="15" width="45" customWidth="1"/>
  </cols>
  <sheetData>
    <row r="3" spans="4:40" x14ac:dyDescent="0.25">
      <c r="E3" s="3"/>
      <c r="F3" s="3"/>
      <c r="G3" s="3"/>
      <c r="H3" s="3"/>
      <c r="I3" s="3"/>
      <c r="J3" s="3"/>
      <c r="K3" s="3"/>
      <c r="L3" s="3"/>
      <c r="M3" s="3"/>
      <c r="N3" s="3"/>
      <c r="O3" s="3"/>
      <c r="P3" s="3"/>
      <c r="Q3" s="3"/>
      <c r="R3" s="3"/>
    </row>
    <row r="4" spans="4:40" ht="15.75" thickBot="1" x14ac:dyDescent="0.3">
      <c r="E4" s="3"/>
      <c r="F4" s="3"/>
      <c r="G4" s="3"/>
      <c r="H4" s="3"/>
      <c r="I4" s="3"/>
      <c r="J4" s="3"/>
      <c r="K4" s="3"/>
      <c r="L4" s="3"/>
      <c r="M4" s="3"/>
      <c r="N4" s="3"/>
      <c r="O4" s="3"/>
      <c r="P4" s="3"/>
      <c r="Q4" s="3"/>
      <c r="R4" s="3"/>
    </row>
    <row r="5" spans="4:40" x14ac:dyDescent="0.25">
      <c r="D5" s="233"/>
      <c r="E5" s="234"/>
      <c r="F5" s="234"/>
      <c r="G5" s="234"/>
      <c r="H5" s="234"/>
      <c r="I5" s="234"/>
      <c r="J5" s="234"/>
      <c r="K5" s="234"/>
      <c r="L5" s="234"/>
      <c r="M5" s="234"/>
      <c r="N5" s="234"/>
      <c r="O5" s="235"/>
      <c r="P5" s="3"/>
      <c r="Q5" s="3"/>
      <c r="R5" s="3"/>
    </row>
    <row r="6" spans="4:40" ht="15" customHeight="1" x14ac:dyDescent="0.25">
      <c r="D6" s="236"/>
      <c r="E6" s="60"/>
      <c r="F6" s="225"/>
      <c r="G6" s="172"/>
      <c r="H6" s="172"/>
      <c r="I6" s="172"/>
      <c r="J6" s="172"/>
      <c r="K6" s="172"/>
      <c r="L6" s="172"/>
      <c r="M6" s="172"/>
      <c r="N6" s="172"/>
      <c r="O6" s="237"/>
      <c r="P6" s="172"/>
      <c r="Q6" s="172"/>
      <c r="R6" s="3"/>
    </row>
    <row r="7" spans="4:40" s="44" customFormat="1" ht="27" customHeight="1" x14ac:dyDescent="0.25">
      <c r="D7" s="238" t="s">
        <v>771</v>
      </c>
      <c r="E7" s="252" t="s">
        <v>789</v>
      </c>
      <c r="F7" s="252"/>
      <c r="G7" s="252"/>
      <c r="H7" s="252"/>
      <c r="I7" s="252"/>
      <c r="J7" s="252"/>
      <c r="K7" s="252"/>
      <c r="L7" s="252"/>
      <c r="M7" s="252"/>
      <c r="N7" s="231"/>
      <c r="O7" s="239"/>
      <c r="P7" s="231"/>
      <c r="Q7" s="231"/>
      <c r="R7" s="231"/>
      <c r="S7" s="232"/>
      <c r="T7" s="232"/>
    </row>
    <row r="8" spans="4:40" ht="50.25" customHeight="1" x14ac:dyDescent="0.3">
      <c r="D8" s="240" t="s">
        <v>772</v>
      </c>
      <c r="E8" s="249" t="s">
        <v>811</v>
      </c>
      <c r="F8" s="249"/>
      <c r="G8" s="249"/>
      <c r="H8" s="249"/>
      <c r="I8" s="249"/>
      <c r="J8" s="249"/>
      <c r="K8" s="249"/>
      <c r="L8" s="249"/>
      <c r="M8" s="249"/>
      <c r="N8" s="249"/>
      <c r="O8" s="251"/>
      <c r="P8" s="226"/>
      <c r="Q8" s="226"/>
      <c r="R8" s="226"/>
      <c r="S8" s="209"/>
      <c r="T8" s="209"/>
      <c r="AL8" s="210"/>
      <c r="AM8" s="210"/>
      <c r="AN8" s="210"/>
    </row>
    <row r="9" spans="4:40" ht="21.75" customHeight="1" x14ac:dyDescent="0.3">
      <c r="D9" s="240" t="s">
        <v>773</v>
      </c>
      <c r="E9" s="253" t="s">
        <v>782</v>
      </c>
      <c r="F9" s="253"/>
      <c r="G9" s="253"/>
      <c r="H9" s="253"/>
      <c r="I9" s="253"/>
      <c r="J9" s="253"/>
      <c r="K9" s="253"/>
      <c r="L9" s="253"/>
      <c r="M9" s="253"/>
      <c r="N9" s="253"/>
      <c r="O9" s="241"/>
      <c r="P9" s="226"/>
      <c r="Q9" s="226"/>
      <c r="R9" s="226"/>
      <c r="S9" s="209"/>
      <c r="T9" s="209"/>
      <c r="AL9" s="210"/>
      <c r="AM9" s="210"/>
      <c r="AN9" s="210"/>
    </row>
    <row r="10" spans="4:40" ht="23.25" customHeight="1" x14ac:dyDescent="0.3">
      <c r="D10" s="240" t="s">
        <v>774</v>
      </c>
      <c r="E10" s="249" t="s">
        <v>785</v>
      </c>
      <c r="F10" s="249"/>
      <c r="G10" s="249"/>
      <c r="H10" s="249"/>
      <c r="I10" s="249"/>
      <c r="J10" s="249"/>
      <c r="K10" s="249"/>
      <c r="L10" s="249"/>
      <c r="M10" s="230"/>
      <c r="N10" s="230"/>
      <c r="O10" s="241"/>
      <c r="P10" s="226"/>
      <c r="Q10" s="226"/>
      <c r="R10" s="226"/>
      <c r="S10" s="209"/>
      <c r="T10" s="209"/>
      <c r="AL10" s="210"/>
      <c r="AM10" s="210"/>
      <c r="AN10" s="210"/>
    </row>
    <row r="11" spans="4:40" ht="16.5" customHeight="1" x14ac:dyDescent="0.3">
      <c r="D11" s="240" t="s">
        <v>775</v>
      </c>
      <c r="E11" s="249" t="s">
        <v>776</v>
      </c>
      <c r="F11" s="249"/>
      <c r="G11" s="249"/>
      <c r="H11" s="249"/>
      <c r="I11" s="249"/>
      <c r="J11" s="249"/>
      <c r="K11" s="249"/>
      <c r="L11" s="249"/>
      <c r="M11" s="249"/>
      <c r="N11" s="230"/>
      <c r="O11" s="241"/>
      <c r="P11" s="226"/>
      <c r="Q11" s="226"/>
      <c r="R11" s="226"/>
      <c r="S11" s="209"/>
      <c r="T11" s="209"/>
      <c r="AL11" s="210"/>
      <c r="AM11" s="210"/>
      <c r="AN11" s="210"/>
    </row>
    <row r="12" spans="4:40" s="229" customFormat="1" ht="33.75" customHeight="1" x14ac:dyDescent="0.3">
      <c r="D12" s="240" t="s">
        <v>777</v>
      </c>
      <c r="E12" s="250" t="s">
        <v>786</v>
      </c>
      <c r="F12" s="250"/>
      <c r="G12" s="250"/>
      <c r="H12" s="250"/>
      <c r="I12" s="250"/>
      <c r="J12" s="250"/>
      <c r="K12" s="250"/>
      <c r="L12" s="250"/>
      <c r="M12" s="250"/>
      <c r="N12" s="250"/>
      <c r="O12" s="251"/>
      <c r="P12" s="226"/>
      <c r="Q12" s="227"/>
      <c r="R12" s="227"/>
      <c r="S12" s="228"/>
      <c r="T12" s="228"/>
      <c r="U12" s="45"/>
      <c r="V12" s="45"/>
      <c r="W12" s="45"/>
      <c r="X12" s="45"/>
      <c r="Y12" s="45"/>
    </row>
    <row r="13" spans="4:40" ht="18.75" x14ac:dyDescent="0.3">
      <c r="D13" s="240" t="s">
        <v>778</v>
      </c>
      <c r="E13" s="230" t="s">
        <v>779</v>
      </c>
      <c r="F13" s="230"/>
      <c r="G13" s="230"/>
      <c r="H13" s="230"/>
      <c r="I13" s="230"/>
      <c r="J13" s="230"/>
      <c r="K13" s="230"/>
      <c r="L13" s="230"/>
      <c r="M13" s="230"/>
      <c r="N13" s="230"/>
      <c r="O13" s="241"/>
      <c r="Q13" s="226"/>
      <c r="R13" s="226"/>
      <c r="S13" s="209"/>
      <c r="T13" s="209"/>
      <c r="AL13" s="210"/>
      <c r="AM13" s="210"/>
      <c r="AN13" s="210"/>
    </row>
    <row r="14" spans="4:40" ht="18.75" x14ac:dyDescent="0.3">
      <c r="D14" s="240" t="s">
        <v>780</v>
      </c>
      <c r="E14" s="230" t="s">
        <v>781</v>
      </c>
      <c r="F14" s="230"/>
      <c r="G14" s="230"/>
      <c r="H14" s="230"/>
      <c r="I14" s="230"/>
      <c r="J14" s="230"/>
      <c r="K14" s="230"/>
      <c r="L14" s="230"/>
      <c r="M14" s="230"/>
      <c r="N14" s="230"/>
      <c r="O14" s="241"/>
      <c r="P14" s="226"/>
      <c r="Q14" s="226"/>
      <c r="R14" s="226"/>
      <c r="S14" s="209"/>
      <c r="T14" s="209"/>
      <c r="AL14" s="210"/>
      <c r="AM14" s="210"/>
      <c r="AN14" s="210"/>
    </row>
    <row r="15" spans="4:40" ht="18.75" x14ac:dyDescent="0.3">
      <c r="D15" s="242"/>
      <c r="E15" s="230"/>
      <c r="F15" s="230"/>
      <c r="G15" s="230"/>
      <c r="H15" s="230"/>
      <c r="I15" s="230"/>
      <c r="J15" s="230"/>
      <c r="K15" s="230"/>
      <c r="L15" s="230"/>
      <c r="M15" s="230"/>
      <c r="N15" s="230"/>
      <c r="O15" s="241"/>
      <c r="P15" s="226"/>
      <c r="Q15" s="226"/>
      <c r="R15" s="226"/>
      <c r="S15" s="209"/>
      <c r="T15" s="209"/>
      <c r="AL15" s="210"/>
      <c r="AM15" s="210"/>
      <c r="AN15" s="210"/>
    </row>
    <row r="16" spans="4:40" ht="19.5" thickBot="1" x14ac:dyDescent="0.35">
      <c r="D16" s="243"/>
      <c r="E16" s="244"/>
      <c r="F16" s="244"/>
      <c r="G16" s="244"/>
      <c r="H16" s="244"/>
      <c r="I16" s="244"/>
      <c r="J16" s="244"/>
      <c r="K16" s="244"/>
      <c r="L16" s="244"/>
      <c r="M16" s="244"/>
      <c r="N16" s="244"/>
      <c r="O16" s="245"/>
      <c r="P16" s="226"/>
      <c r="Q16" s="226"/>
      <c r="R16" s="226"/>
      <c r="S16" s="209"/>
      <c r="T16" s="209"/>
      <c r="AL16" s="210"/>
      <c r="AM16" s="210"/>
      <c r="AN16" s="210"/>
    </row>
    <row r="17" spans="4:40" ht="18.75" x14ac:dyDescent="0.3">
      <c r="D17" s="220"/>
      <c r="E17" s="230"/>
      <c r="F17" s="230"/>
      <c r="G17" s="230"/>
      <c r="H17" s="230"/>
      <c r="I17" s="230"/>
      <c r="J17" s="230"/>
      <c r="K17" s="230"/>
      <c r="L17" s="230"/>
      <c r="M17" s="230"/>
      <c r="N17" s="230"/>
      <c r="O17" s="226"/>
      <c r="P17" s="226"/>
      <c r="Q17" s="226"/>
      <c r="R17" s="226"/>
      <c r="S17" s="209"/>
      <c r="T17" s="209"/>
      <c r="AL17" s="210"/>
      <c r="AM17" s="210"/>
      <c r="AN17" s="210"/>
    </row>
    <row r="18" spans="4:40" ht="18.75" x14ac:dyDescent="0.3">
      <c r="D18" s="220"/>
      <c r="E18" s="230"/>
      <c r="F18" s="230"/>
      <c r="G18" s="230"/>
      <c r="H18" s="230"/>
      <c r="I18" s="230"/>
      <c r="J18" s="230"/>
      <c r="K18" s="230"/>
      <c r="L18" s="230"/>
      <c r="M18" s="230"/>
      <c r="N18" s="230"/>
      <c r="O18" s="226"/>
      <c r="P18" s="226"/>
      <c r="Q18" s="226"/>
      <c r="R18" s="226"/>
      <c r="S18" s="209"/>
      <c r="T18" s="209"/>
      <c r="AL18" s="210"/>
      <c r="AM18" s="210"/>
      <c r="AN18" s="210"/>
    </row>
    <row r="19" spans="4:40" ht="15" customHeight="1" x14ac:dyDescent="0.25">
      <c r="D19" s="229"/>
      <c r="E19" s="60"/>
      <c r="F19" s="172"/>
      <c r="G19" s="172"/>
      <c r="H19" s="172"/>
      <c r="I19" s="172"/>
      <c r="J19" s="172"/>
      <c r="K19" s="172"/>
      <c r="L19" s="172"/>
      <c r="M19" s="172"/>
      <c r="N19" s="172"/>
      <c r="O19" s="172"/>
      <c r="P19" s="172"/>
      <c r="Q19" s="172"/>
      <c r="R19" s="3"/>
      <c r="AL19" s="210"/>
      <c r="AM19" s="210"/>
      <c r="AN19" s="210"/>
    </row>
    <row r="20" spans="4:40" x14ac:dyDescent="0.25">
      <c r="E20" s="3"/>
      <c r="G20" s="172"/>
      <c r="H20" s="172"/>
      <c r="I20" s="172"/>
      <c r="J20" s="172"/>
      <c r="K20" s="172"/>
      <c r="L20" s="172"/>
      <c r="M20" s="172"/>
      <c r="N20" s="172"/>
      <c r="O20" s="172"/>
      <c r="P20" s="172"/>
      <c r="Q20" s="172"/>
      <c r="R20" s="3"/>
    </row>
    <row r="21" spans="4:40" x14ac:dyDescent="0.25">
      <c r="E21" s="3"/>
      <c r="F21" s="172"/>
      <c r="G21" s="172"/>
      <c r="H21" s="172"/>
      <c r="I21" s="172"/>
      <c r="J21" s="172"/>
      <c r="K21" s="172"/>
      <c r="L21" s="172"/>
      <c r="M21" s="172"/>
      <c r="N21" s="172"/>
      <c r="O21" s="172"/>
      <c r="P21" s="172"/>
      <c r="Q21" s="172"/>
      <c r="R21" s="3"/>
    </row>
    <row r="22" spans="4:40" x14ac:dyDescent="0.25">
      <c r="E22" s="3"/>
      <c r="F22" s="172"/>
      <c r="G22" s="172"/>
      <c r="H22" s="172"/>
      <c r="I22" s="172"/>
      <c r="J22" s="172"/>
      <c r="K22" s="172"/>
      <c r="L22" s="172"/>
      <c r="M22" s="172"/>
      <c r="N22" s="172"/>
      <c r="O22" s="172"/>
      <c r="P22" s="172"/>
      <c r="Q22" s="172"/>
      <c r="R22" s="3"/>
    </row>
    <row r="23" spans="4:40" x14ac:dyDescent="0.25">
      <c r="E23" s="3"/>
      <c r="F23" s="172"/>
      <c r="G23" s="172"/>
      <c r="H23" s="172"/>
      <c r="I23" s="172"/>
      <c r="J23" s="172"/>
      <c r="K23" s="172"/>
      <c r="L23" s="172"/>
      <c r="M23" s="172"/>
      <c r="N23" s="172"/>
      <c r="O23" s="172"/>
      <c r="P23" s="172"/>
      <c r="Q23" s="172"/>
      <c r="R23" s="3"/>
    </row>
    <row r="24" spans="4:40" x14ac:dyDescent="0.25">
      <c r="E24" s="3"/>
      <c r="F24" s="172"/>
      <c r="G24" s="172"/>
      <c r="H24" s="172"/>
      <c r="I24" s="172"/>
      <c r="J24" s="172"/>
      <c r="K24" s="172"/>
      <c r="L24" s="172"/>
      <c r="M24" s="172"/>
      <c r="N24" s="172"/>
      <c r="O24" s="172"/>
      <c r="P24" s="172"/>
      <c r="Q24" s="172"/>
      <c r="R24" s="3"/>
    </row>
    <row r="25" spans="4:40" x14ac:dyDescent="0.25">
      <c r="E25" s="3"/>
      <c r="F25" s="172"/>
      <c r="G25" s="172"/>
      <c r="H25" s="172"/>
      <c r="I25" s="172"/>
      <c r="J25" s="172"/>
      <c r="K25" s="172"/>
      <c r="L25" s="172"/>
      <c r="M25" s="172"/>
      <c r="N25" s="172"/>
      <c r="O25" s="172"/>
      <c r="P25" s="172"/>
      <c r="Q25" s="172"/>
      <c r="R25" s="3"/>
    </row>
    <row r="26" spans="4:40" x14ac:dyDescent="0.25">
      <c r="E26" s="3"/>
      <c r="F26" s="172"/>
      <c r="G26" s="172"/>
      <c r="H26" s="172"/>
      <c r="I26" s="172"/>
      <c r="J26" s="172"/>
      <c r="K26" s="172"/>
      <c r="L26" s="172"/>
      <c r="M26" s="172"/>
      <c r="N26" s="172"/>
      <c r="O26" s="172"/>
      <c r="P26" s="172"/>
      <c r="Q26" s="172"/>
      <c r="R26" s="3"/>
    </row>
    <row r="27" spans="4:40" x14ac:dyDescent="0.25">
      <c r="E27" s="3"/>
      <c r="F27" s="172"/>
      <c r="G27" s="172"/>
      <c r="H27" s="172"/>
      <c r="I27" s="172"/>
      <c r="J27" s="172"/>
      <c r="K27" s="172"/>
      <c r="L27" s="172"/>
      <c r="M27" s="172"/>
      <c r="N27" s="172"/>
      <c r="O27" s="172"/>
      <c r="P27" s="172"/>
      <c r="Q27" s="172"/>
      <c r="R27" s="3"/>
    </row>
    <row r="28" spans="4:40" x14ac:dyDescent="0.25">
      <c r="E28" s="3"/>
      <c r="F28" s="172"/>
      <c r="G28" s="172"/>
      <c r="H28" s="172"/>
      <c r="I28" s="172"/>
      <c r="J28" s="172"/>
      <c r="K28" s="172"/>
      <c r="L28" s="172"/>
      <c r="M28" s="172"/>
      <c r="N28" s="172"/>
      <c r="O28" s="172"/>
      <c r="P28" s="172"/>
      <c r="Q28" s="172"/>
      <c r="R28" s="3"/>
    </row>
    <row r="29" spans="4:40" x14ac:dyDescent="0.25">
      <c r="E29" s="3"/>
      <c r="F29" s="172"/>
      <c r="G29" s="172"/>
      <c r="H29" s="172"/>
      <c r="I29" s="172"/>
      <c r="J29" s="172"/>
      <c r="K29" s="172"/>
      <c r="L29" s="172"/>
      <c r="M29" s="172"/>
      <c r="N29" s="172"/>
      <c r="O29" s="172"/>
      <c r="P29" s="172"/>
      <c r="Q29" s="172"/>
      <c r="R29" s="3"/>
    </row>
    <row r="30" spans="4:40" x14ac:dyDescent="0.25">
      <c r="E30" s="3"/>
      <c r="F30" s="172"/>
      <c r="G30" s="172"/>
      <c r="H30" s="172"/>
      <c r="I30" s="172"/>
      <c r="J30" s="172"/>
      <c r="K30" s="172"/>
      <c r="L30" s="172"/>
      <c r="M30" s="172"/>
      <c r="N30" s="172"/>
      <c r="O30" s="172"/>
      <c r="P30" s="172"/>
      <c r="Q30" s="172"/>
      <c r="R30" s="3"/>
    </row>
    <row r="31" spans="4:40" x14ac:dyDescent="0.25">
      <c r="E31" s="3"/>
      <c r="F31" s="172"/>
      <c r="G31" s="172"/>
      <c r="H31" s="172"/>
      <c r="I31" s="172"/>
      <c r="J31" s="172"/>
      <c r="K31" s="172"/>
      <c r="L31" s="172"/>
      <c r="M31" s="172"/>
      <c r="N31" s="172"/>
      <c r="O31" s="172"/>
      <c r="P31" s="172"/>
      <c r="Q31" s="172"/>
      <c r="R31" s="3"/>
    </row>
    <row r="32" spans="4:40" x14ac:dyDescent="0.25">
      <c r="E32" s="3"/>
      <c r="F32" s="172"/>
      <c r="G32" s="172"/>
      <c r="H32" s="172"/>
      <c r="I32" s="172"/>
      <c r="J32" s="172"/>
      <c r="K32" s="172"/>
      <c r="L32" s="172"/>
      <c r="M32" s="172"/>
      <c r="N32" s="172"/>
      <c r="O32" s="172"/>
      <c r="P32" s="172"/>
      <c r="Q32" s="172"/>
      <c r="R32" s="3"/>
    </row>
    <row r="33" spans="5:18" x14ac:dyDescent="0.25">
      <c r="E33" s="3"/>
      <c r="F33" s="172"/>
      <c r="G33" s="172"/>
      <c r="H33" s="172"/>
      <c r="I33" s="172"/>
      <c r="J33" s="172"/>
      <c r="K33" s="172"/>
      <c r="L33" s="172"/>
      <c r="M33" s="172"/>
      <c r="N33" s="172"/>
      <c r="O33" s="172"/>
      <c r="P33" s="172"/>
      <c r="Q33" s="172"/>
      <c r="R33" s="3"/>
    </row>
    <row r="34" spans="5:18" x14ac:dyDescent="0.25">
      <c r="E34" s="3"/>
      <c r="F34" s="3"/>
      <c r="G34" s="3"/>
      <c r="H34" s="3"/>
      <c r="I34" s="3"/>
      <c r="J34" s="3"/>
      <c r="K34" s="3"/>
      <c r="L34" s="3"/>
      <c r="M34" s="3"/>
      <c r="N34" s="3"/>
      <c r="O34" s="3"/>
      <c r="P34" s="3"/>
      <c r="Q34" s="3"/>
      <c r="R34" s="3"/>
    </row>
    <row r="35" spans="5:18" x14ac:dyDescent="0.25">
      <c r="E35" s="3"/>
      <c r="F35" s="3"/>
      <c r="G35" s="3"/>
      <c r="H35" s="3"/>
      <c r="I35" s="3"/>
      <c r="J35" s="3"/>
      <c r="K35" s="3"/>
      <c r="L35" s="3"/>
      <c r="M35" s="3"/>
      <c r="N35" s="3"/>
      <c r="O35" s="3"/>
      <c r="P35" s="3"/>
      <c r="Q35" s="3"/>
      <c r="R35" s="3"/>
    </row>
  </sheetData>
  <mergeCells count="6">
    <mergeCell ref="E11:M11"/>
    <mergeCell ref="E12:O12"/>
    <mergeCell ref="E8:O8"/>
    <mergeCell ref="E7:M7"/>
    <mergeCell ref="E9:N9"/>
    <mergeCell ref="E10:L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0"/>
  <sheetViews>
    <sheetView workbookViewId="0">
      <selection activeCell="P24" sqref="P24"/>
    </sheetView>
  </sheetViews>
  <sheetFormatPr baseColWidth="10" defaultRowHeight="15" x14ac:dyDescent="0.25"/>
  <cols>
    <col min="1" max="1" width="11.42578125" style="46"/>
    <col min="2" max="2" width="12" customWidth="1"/>
  </cols>
  <sheetData>
    <row r="1" spans="2:23" ht="15.75" customHeight="1" x14ac:dyDescent="0.25"/>
    <row r="2" spans="2:23" ht="15.75" customHeight="1" thickBot="1" x14ac:dyDescent="0.3"/>
    <row r="3" spans="2:23" ht="15.75" customHeight="1" x14ac:dyDescent="0.25">
      <c r="E3" s="272" t="s">
        <v>468</v>
      </c>
      <c r="F3" s="273"/>
      <c r="G3" s="273"/>
      <c r="H3" s="274"/>
    </row>
    <row r="4" spans="2:23" ht="15.75" customHeight="1" x14ac:dyDescent="0.25">
      <c r="C4" s="3"/>
      <c r="D4" s="3"/>
      <c r="E4" s="275"/>
      <c r="F4" s="276"/>
      <c r="G4" s="276"/>
      <c r="H4" s="277"/>
    </row>
    <row r="5" spans="2:23" ht="15.75" customHeight="1" x14ac:dyDescent="0.25">
      <c r="E5" s="280" t="s">
        <v>788</v>
      </c>
      <c r="F5" s="281"/>
      <c r="G5" s="281"/>
      <c r="H5" s="278">
        <v>17256</v>
      </c>
      <c r="W5" s="4"/>
    </row>
    <row r="6" spans="2:23" s="4" customFormat="1" ht="15.75" customHeight="1" x14ac:dyDescent="0.25">
      <c r="E6" s="280"/>
      <c r="F6" s="281"/>
      <c r="G6" s="281"/>
      <c r="H6" s="278"/>
    </row>
    <row r="7" spans="2:23" s="4" customFormat="1" ht="15.75" customHeight="1" x14ac:dyDescent="0.25">
      <c r="E7" s="282" t="s">
        <v>18</v>
      </c>
      <c r="F7" s="283"/>
      <c r="G7" s="283"/>
      <c r="H7" s="278">
        <v>54520</v>
      </c>
    </row>
    <row r="8" spans="2:23" s="4" customFormat="1" ht="15.75" customHeight="1" x14ac:dyDescent="0.25">
      <c r="E8" s="282"/>
      <c r="F8" s="283"/>
      <c r="G8" s="283"/>
      <c r="H8" s="278"/>
    </row>
    <row r="9" spans="2:23" s="4" customFormat="1" ht="15.75" customHeight="1" x14ac:dyDescent="0.25">
      <c r="E9" s="282" t="s">
        <v>462</v>
      </c>
      <c r="F9" s="283"/>
      <c r="G9" s="283"/>
      <c r="H9" s="278">
        <v>18552</v>
      </c>
    </row>
    <row r="10" spans="2:23" s="4" customFormat="1" ht="16.5" thickBot="1" x14ac:dyDescent="0.3">
      <c r="B10" s="16"/>
      <c r="C10" s="15"/>
      <c r="D10" s="15"/>
      <c r="E10" s="284"/>
      <c r="F10" s="285"/>
      <c r="G10" s="285"/>
      <c r="H10" s="279"/>
      <c r="I10" s="15"/>
      <c r="J10" s="15"/>
      <c r="K10" s="15"/>
    </row>
    <row r="11" spans="2:23" s="4" customFormat="1" ht="15.75" x14ac:dyDescent="0.25">
      <c r="B11" s="15"/>
      <c r="C11" s="15"/>
      <c r="D11" s="15"/>
      <c r="E11" s="15"/>
      <c r="F11" s="15"/>
      <c r="G11" s="15"/>
      <c r="H11" s="15"/>
      <c r="I11" s="15"/>
      <c r="J11" s="15"/>
      <c r="K11" s="15"/>
    </row>
    <row r="12" spans="2:23" s="4" customFormat="1" ht="15" customHeight="1" thickBot="1" x14ac:dyDescent="0.3">
      <c r="B12" s="15"/>
      <c r="C12" s="15"/>
      <c r="D12" s="15"/>
      <c r="E12" s="15"/>
      <c r="F12" s="15"/>
      <c r="G12" s="15"/>
      <c r="H12" s="15"/>
      <c r="I12" s="15"/>
      <c r="J12" s="15"/>
      <c r="K12" s="15"/>
    </row>
    <row r="13" spans="2:23" s="4" customFormat="1" x14ac:dyDescent="0.25">
      <c r="B13" s="263" t="s">
        <v>465</v>
      </c>
      <c r="C13" s="264"/>
      <c r="D13" s="264"/>
      <c r="E13" s="264"/>
      <c r="F13" s="264"/>
      <c r="G13" s="264"/>
      <c r="H13" s="264"/>
      <c r="I13" s="264"/>
      <c r="J13" s="264"/>
      <c r="K13" s="265"/>
    </row>
    <row r="14" spans="2:23" s="4" customFormat="1" x14ac:dyDescent="0.25">
      <c r="B14" s="266"/>
      <c r="C14" s="267"/>
      <c r="D14" s="267"/>
      <c r="E14" s="267"/>
      <c r="F14" s="267"/>
      <c r="G14" s="267"/>
      <c r="H14" s="267"/>
      <c r="I14" s="267"/>
      <c r="J14" s="267"/>
      <c r="K14" s="268"/>
    </row>
    <row r="15" spans="2:23" s="4" customFormat="1" x14ac:dyDescent="0.25">
      <c r="B15" s="266"/>
      <c r="C15" s="267"/>
      <c r="D15" s="267"/>
      <c r="E15" s="267"/>
      <c r="F15" s="267"/>
      <c r="G15" s="267"/>
      <c r="H15" s="267"/>
      <c r="I15" s="267"/>
      <c r="J15" s="267"/>
      <c r="K15" s="268"/>
    </row>
    <row r="16" spans="2:23" s="4" customFormat="1" ht="15.75" thickBot="1" x14ac:dyDescent="0.3">
      <c r="B16" s="269"/>
      <c r="C16" s="270"/>
      <c r="D16" s="270"/>
      <c r="E16" s="270"/>
      <c r="F16" s="270"/>
      <c r="G16" s="270"/>
      <c r="H16" s="270"/>
      <c r="I16" s="270"/>
      <c r="J16" s="270"/>
      <c r="K16" s="271"/>
    </row>
    <row r="17" spans="2:23" s="4" customFormat="1" ht="15" customHeight="1" thickBot="1" x14ac:dyDescent="0.3">
      <c r="B17" s="15"/>
      <c r="C17" s="15"/>
      <c r="D17" s="15"/>
      <c r="E17" s="15"/>
      <c r="F17" s="15"/>
      <c r="G17" s="15"/>
      <c r="H17" s="15"/>
      <c r="I17" s="15"/>
      <c r="J17" s="15"/>
      <c r="K17" s="15"/>
    </row>
    <row r="18" spans="2:23" s="4" customFormat="1" ht="15" customHeight="1" x14ac:dyDescent="0.25">
      <c r="B18" s="254" t="s">
        <v>466</v>
      </c>
      <c r="C18" s="255"/>
      <c r="D18" s="255"/>
      <c r="E18" s="255"/>
      <c r="F18" s="255"/>
      <c r="G18" s="255"/>
      <c r="H18" s="255"/>
      <c r="I18" s="255"/>
      <c r="J18" s="255"/>
      <c r="K18" s="256"/>
    </row>
    <row r="19" spans="2:23" s="4" customFormat="1" ht="15" customHeight="1" x14ac:dyDescent="0.25">
      <c r="B19" s="257"/>
      <c r="C19" s="258"/>
      <c r="D19" s="258"/>
      <c r="E19" s="258"/>
      <c r="F19" s="258"/>
      <c r="G19" s="258"/>
      <c r="H19" s="258"/>
      <c r="I19" s="258"/>
      <c r="J19" s="258"/>
      <c r="K19" s="259"/>
    </row>
    <row r="20" spans="2:23" s="4" customFormat="1" ht="15" customHeight="1" x14ac:dyDescent="0.25">
      <c r="B20" s="257"/>
      <c r="C20" s="258"/>
      <c r="D20" s="258"/>
      <c r="E20" s="258"/>
      <c r="F20" s="258"/>
      <c r="G20" s="258"/>
      <c r="H20" s="258"/>
      <c r="I20" s="258"/>
      <c r="J20" s="258"/>
      <c r="K20" s="259"/>
    </row>
    <row r="21" spans="2:23" s="4" customFormat="1" ht="16.5" customHeight="1" thickBot="1" x14ac:dyDescent="0.3">
      <c r="B21" s="260"/>
      <c r="C21" s="261"/>
      <c r="D21" s="261"/>
      <c r="E21" s="261"/>
      <c r="F21" s="261"/>
      <c r="G21" s="261"/>
      <c r="H21" s="261"/>
      <c r="I21" s="261"/>
      <c r="J21" s="261"/>
      <c r="K21" s="262"/>
    </row>
    <row r="22" spans="2:23" s="4" customFormat="1" ht="16.5" thickBot="1" x14ac:dyDescent="0.3">
      <c r="B22" s="17"/>
      <c r="C22" s="17"/>
      <c r="D22" s="17"/>
      <c r="E22" s="17"/>
      <c r="F22" s="17"/>
      <c r="G22" s="17"/>
      <c r="H22" s="17"/>
      <c r="I22" s="17"/>
      <c r="J22" s="17"/>
      <c r="K22" s="17"/>
    </row>
    <row r="23" spans="2:23" s="4" customFormat="1" x14ac:dyDescent="0.25">
      <c r="B23" s="254" t="s">
        <v>467</v>
      </c>
      <c r="C23" s="255"/>
      <c r="D23" s="255"/>
      <c r="E23" s="255"/>
      <c r="F23" s="255"/>
      <c r="G23" s="255"/>
      <c r="H23" s="255"/>
      <c r="I23" s="255"/>
      <c r="J23" s="255"/>
      <c r="K23" s="256"/>
    </row>
    <row r="24" spans="2:23" s="4" customFormat="1" x14ac:dyDescent="0.25">
      <c r="B24" s="257"/>
      <c r="C24" s="258"/>
      <c r="D24" s="258"/>
      <c r="E24" s="258"/>
      <c r="F24" s="258"/>
      <c r="G24" s="258"/>
      <c r="H24" s="258"/>
      <c r="I24" s="258"/>
      <c r="J24" s="258"/>
      <c r="K24" s="259"/>
      <c r="W24"/>
    </row>
    <row r="25" spans="2:23" s="4" customFormat="1" x14ac:dyDescent="0.25">
      <c r="B25" s="257"/>
      <c r="C25" s="258"/>
      <c r="D25" s="258"/>
      <c r="E25" s="258"/>
      <c r="F25" s="258"/>
      <c r="G25" s="258"/>
      <c r="H25" s="258"/>
      <c r="I25" s="258"/>
      <c r="J25" s="258"/>
      <c r="K25" s="259"/>
      <c r="W25" s="46"/>
    </row>
    <row r="26" spans="2:23" ht="13.5" customHeight="1" thickBot="1" x14ac:dyDescent="0.3">
      <c r="B26" s="260"/>
      <c r="C26" s="261"/>
      <c r="D26" s="261"/>
      <c r="E26" s="261"/>
      <c r="F26" s="261"/>
      <c r="G26" s="261"/>
      <c r="H26" s="261"/>
      <c r="I26" s="261"/>
      <c r="J26" s="261"/>
      <c r="K26" s="262"/>
    </row>
    <row r="28" spans="2:23" x14ac:dyDescent="0.25">
      <c r="B28" s="9"/>
      <c r="C28" s="9"/>
      <c r="D28" s="9"/>
      <c r="E28" s="9"/>
      <c r="F28" s="9"/>
      <c r="G28" s="9"/>
      <c r="H28" s="9"/>
      <c r="I28" s="9"/>
      <c r="J28" s="9"/>
      <c r="K28" s="9"/>
    </row>
    <row r="29" spans="2:23" x14ac:dyDescent="0.25">
      <c r="B29" s="9"/>
      <c r="C29" s="9"/>
      <c r="D29" s="9"/>
      <c r="E29" s="9"/>
      <c r="F29" s="9"/>
      <c r="G29" s="9"/>
      <c r="H29" s="9"/>
      <c r="I29" s="9"/>
      <c r="J29" s="9"/>
      <c r="K29" s="9"/>
    </row>
    <row r="30" spans="2:23" x14ac:dyDescent="0.25">
      <c r="B30" s="9"/>
      <c r="C30" s="9"/>
      <c r="D30" s="9"/>
      <c r="E30" s="9"/>
      <c r="F30" s="9"/>
      <c r="G30" s="9"/>
      <c r="H30" s="9"/>
      <c r="I30" s="9"/>
      <c r="J30" s="9"/>
      <c r="K30" s="9"/>
    </row>
  </sheetData>
  <mergeCells count="10">
    <mergeCell ref="B18:K21"/>
    <mergeCell ref="B23:K26"/>
    <mergeCell ref="B13:K16"/>
    <mergeCell ref="E3:H4"/>
    <mergeCell ref="H5:H6"/>
    <mergeCell ref="H7:H8"/>
    <mergeCell ref="H9:H10"/>
    <mergeCell ref="E5:G6"/>
    <mergeCell ref="E7:G8"/>
    <mergeCell ref="E9:G10"/>
  </mergeCells>
  <conditionalFormatting sqref="W8">
    <cfRule type="colorScale" priority="1">
      <colorScale>
        <cfvo type="min"/>
        <cfvo type="max"/>
        <color rgb="FFC00000"/>
        <color theme="0"/>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J36"/>
  <sheetViews>
    <sheetView workbookViewId="0">
      <selection activeCell="M6" sqref="M6"/>
    </sheetView>
  </sheetViews>
  <sheetFormatPr baseColWidth="10" defaultRowHeight="15" x14ac:dyDescent="0.25"/>
  <cols>
    <col min="5" max="5" width="16" customWidth="1"/>
    <col min="8" max="8" width="19.42578125" customWidth="1"/>
  </cols>
  <sheetData>
    <row r="2" spans="4:10" ht="18.75" x14ac:dyDescent="0.3">
      <c r="D2" s="286" t="s">
        <v>790</v>
      </c>
      <c r="E2" s="286"/>
      <c r="F2" s="286"/>
      <c r="G2" s="286"/>
      <c r="H2" s="286"/>
      <c r="I2" s="286"/>
      <c r="J2" s="286"/>
    </row>
    <row r="3" spans="4:10" ht="15.75" thickBot="1" x14ac:dyDescent="0.3"/>
    <row r="4" spans="4:10" x14ac:dyDescent="0.25">
      <c r="D4" s="204" t="s">
        <v>611</v>
      </c>
      <c r="E4" s="205" t="s">
        <v>413</v>
      </c>
      <c r="F4" s="205" t="s">
        <v>414</v>
      </c>
      <c r="G4" s="205" t="s">
        <v>415</v>
      </c>
      <c r="H4" s="205" t="s">
        <v>613</v>
      </c>
      <c r="I4" s="205" t="s">
        <v>612</v>
      </c>
      <c r="J4" s="206" t="s">
        <v>86</v>
      </c>
    </row>
    <row r="5" spans="4:10" x14ac:dyDescent="0.25">
      <c r="D5" s="7">
        <v>1999</v>
      </c>
      <c r="E5" s="3">
        <v>78484</v>
      </c>
      <c r="F5" s="3">
        <v>0</v>
      </c>
      <c r="G5" s="3">
        <v>0</v>
      </c>
      <c r="H5" s="3">
        <v>0</v>
      </c>
      <c r="I5" s="3">
        <v>0</v>
      </c>
      <c r="J5" s="8">
        <v>78484</v>
      </c>
    </row>
    <row r="6" spans="4:10" x14ac:dyDescent="0.25">
      <c r="D6" s="7">
        <v>2000</v>
      </c>
      <c r="E6" s="3">
        <v>92879</v>
      </c>
      <c r="F6" s="3">
        <v>0</v>
      </c>
      <c r="G6" s="3">
        <v>0</v>
      </c>
      <c r="H6" s="3">
        <v>0</v>
      </c>
      <c r="I6" s="3">
        <v>0</v>
      </c>
      <c r="J6" s="8">
        <v>92879</v>
      </c>
    </row>
    <row r="7" spans="4:10" x14ac:dyDescent="0.25">
      <c r="D7" s="7">
        <v>2001</v>
      </c>
      <c r="E7" s="3">
        <v>100018</v>
      </c>
      <c r="F7" s="3">
        <v>0</v>
      </c>
      <c r="G7" s="3">
        <v>1818</v>
      </c>
      <c r="H7" s="3">
        <v>0</v>
      </c>
      <c r="I7" s="3">
        <v>0</v>
      </c>
      <c r="J7" s="8">
        <v>101836</v>
      </c>
    </row>
    <row r="8" spans="4:10" x14ac:dyDescent="0.25">
      <c r="D8" s="7">
        <v>2002</v>
      </c>
      <c r="E8" s="3">
        <v>101380</v>
      </c>
      <c r="F8" s="3">
        <v>0</v>
      </c>
      <c r="G8" s="3">
        <v>3692</v>
      </c>
      <c r="H8" s="3">
        <v>0</v>
      </c>
      <c r="I8" s="3">
        <v>0</v>
      </c>
      <c r="J8" s="8">
        <v>105072</v>
      </c>
    </row>
    <row r="9" spans="4:10" x14ac:dyDescent="0.25">
      <c r="D9" s="7">
        <v>2003</v>
      </c>
      <c r="E9" s="3">
        <v>86791</v>
      </c>
      <c r="F9" s="3">
        <v>0</v>
      </c>
      <c r="G9" s="3">
        <v>7417</v>
      </c>
      <c r="H9" s="3">
        <v>0</v>
      </c>
      <c r="I9" s="3">
        <v>0</v>
      </c>
      <c r="J9" s="8">
        <v>94208</v>
      </c>
    </row>
    <row r="10" spans="4:10" x14ac:dyDescent="0.25">
      <c r="D10" s="7">
        <v>2004</v>
      </c>
      <c r="E10" s="3">
        <v>47870</v>
      </c>
      <c r="F10" s="3">
        <v>255</v>
      </c>
      <c r="G10" s="3">
        <v>1105</v>
      </c>
      <c r="H10" s="3">
        <v>1811</v>
      </c>
      <c r="I10" s="3">
        <v>0</v>
      </c>
      <c r="J10" s="8">
        <v>51041</v>
      </c>
    </row>
    <row r="11" spans="4:10" x14ac:dyDescent="0.25">
      <c r="D11" s="7">
        <v>2005</v>
      </c>
      <c r="E11" s="3">
        <v>33013</v>
      </c>
      <c r="F11" s="3">
        <v>348</v>
      </c>
      <c r="G11" s="3">
        <v>1473</v>
      </c>
      <c r="H11" s="3">
        <v>634</v>
      </c>
      <c r="I11" s="3">
        <v>0</v>
      </c>
      <c r="J11" s="8">
        <v>35468</v>
      </c>
    </row>
    <row r="12" spans="4:10" x14ac:dyDescent="0.25">
      <c r="D12" s="7">
        <v>2006</v>
      </c>
      <c r="E12" s="3">
        <v>33026</v>
      </c>
      <c r="F12" s="3">
        <v>183</v>
      </c>
      <c r="G12" s="3">
        <v>1932</v>
      </c>
      <c r="H12" s="3">
        <v>645</v>
      </c>
      <c r="I12" s="3">
        <v>0</v>
      </c>
      <c r="J12" s="8">
        <v>35786</v>
      </c>
    </row>
    <row r="13" spans="4:10" x14ac:dyDescent="0.25">
      <c r="D13" s="7">
        <v>2007</v>
      </c>
      <c r="E13" s="3">
        <v>33097</v>
      </c>
      <c r="F13" s="3">
        <v>392</v>
      </c>
      <c r="G13" s="3">
        <v>1948</v>
      </c>
      <c r="H13" s="3">
        <v>762</v>
      </c>
      <c r="I13" s="3">
        <v>280</v>
      </c>
      <c r="J13" s="8">
        <v>36479</v>
      </c>
    </row>
    <row r="14" spans="4:10" x14ac:dyDescent="0.25">
      <c r="D14" s="7">
        <v>2008</v>
      </c>
      <c r="E14" s="3">
        <v>33366</v>
      </c>
      <c r="F14" s="3">
        <v>7598</v>
      </c>
      <c r="G14" s="3">
        <v>2518</v>
      </c>
      <c r="H14" s="3">
        <v>2091</v>
      </c>
      <c r="I14" s="3">
        <v>85</v>
      </c>
      <c r="J14" s="8">
        <v>45658</v>
      </c>
    </row>
    <row r="15" spans="4:10" x14ac:dyDescent="0.25">
      <c r="D15" s="7">
        <v>2009</v>
      </c>
      <c r="E15" s="3">
        <v>38697</v>
      </c>
      <c r="F15" s="3">
        <v>16364</v>
      </c>
      <c r="G15" s="3">
        <v>3871</v>
      </c>
      <c r="H15" s="3">
        <v>1135</v>
      </c>
      <c r="I15" s="3">
        <v>157</v>
      </c>
      <c r="J15" s="8">
        <v>60224</v>
      </c>
    </row>
    <row r="16" spans="4:10" x14ac:dyDescent="0.25">
      <c r="D16" s="7">
        <v>2010</v>
      </c>
      <c r="E16" s="3">
        <v>41155</v>
      </c>
      <c r="F16" s="3">
        <v>15988</v>
      </c>
      <c r="G16" s="3">
        <v>5265</v>
      </c>
      <c r="H16" s="3">
        <v>1128</v>
      </c>
      <c r="I16" s="3">
        <v>361</v>
      </c>
      <c r="J16" s="8">
        <v>63897</v>
      </c>
    </row>
    <row r="17" spans="4:10" x14ac:dyDescent="0.25">
      <c r="D17" s="7">
        <v>2011</v>
      </c>
      <c r="E17" s="3">
        <v>31902</v>
      </c>
      <c r="F17" s="3">
        <v>16728</v>
      </c>
      <c r="G17" s="3">
        <v>4777</v>
      </c>
      <c r="H17" s="3">
        <v>1506</v>
      </c>
      <c r="I17" s="3">
        <v>323</v>
      </c>
      <c r="J17" s="8">
        <v>55236</v>
      </c>
    </row>
    <row r="18" spans="4:10" x14ac:dyDescent="0.25">
      <c r="D18" s="7">
        <v>2012</v>
      </c>
      <c r="E18" s="3">
        <v>29597</v>
      </c>
      <c r="F18" s="3">
        <v>19396</v>
      </c>
      <c r="G18" s="3">
        <v>4005</v>
      </c>
      <c r="H18" s="3">
        <v>3519</v>
      </c>
      <c r="I18" s="3">
        <v>327</v>
      </c>
      <c r="J18" s="8">
        <v>56844</v>
      </c>
    </row>
    <row r="19" spans="4:10" x14ac:dyDescent="0.25">
      <c r="D19" s="7">
        <v>2013</v>
      </c>
      <c r="E19" s="3">
        <v>29520</v>
      </c>
      <c r="F19" s="3">
        <v>20962</v>
      </c>
      <c r="G19" s="3">
        <v>2250</v>
      </c>
      <c r="H19" s="3">
        <v>2080</v>
      </c>
      <c r="I19" s="3">
        <v>1066</v>
      </c>
      <c r="J19" s="8">
        <v>55878</v>
      </c>
    </row>
    <row r="20" spans="4:10" x14ac:dyDescent="0.25">
      <c r="D20" s="7">
        <v>2014</v>
      </c>
      <c r="E20" s="3">
        <v>29593</v>
      </c>
      <c r="F20" s="3">
        <v>23399</v>
      </c>
      <c r="G20" s="3">
        <v>4128</v>
      </c>
      <c r="H20" s="3">
        <v>4558</v>
      </c>
      <c r="I20" s="3">
        <v>276</v>
      </c>
      <c r="J20" s="8">
        <v>59984</v>
      </c>
    </row>
    <row r="21" spans="4:10" x14ac:dyDescent="0.25">
      <c r="D21" s="7">
        <v>2015</v>
      </c>
      <c r="E21" s="3">
        <v>30456</v>
      </c>
      <c r="F21" s="3">
        <v>21740</v>
      </c>
      <c r="G21" s="3">
        <v>2282</v>
      </c>
      <c r="H21" s="3">
        <v>5858</v>
      </c>
      <c r="I21" s="3">
        <v>474</v>
      </c>
      <c r="J21" s="8">
        <v>60810</v>
      </c>
    </row>
    <row r="22" spans="4:10" x14ac:dyDescent="0.25">
      <c r="D22" s="7">
        <v>2016</v>
      </c>
      <c r="E22" s="3">
        <v>36290</v>
      </c>
      <c r="F22" s="3">
        <v>20409</v>
      </c>
      <c r="G22" s="3">
        <v>1736</v>
      </c>
      <c r="H22" s="3">
        <v>4062</v>
      </c>
      <c r="I22" s="3">
        <v>381</v>
      </c>
      <c r="J22" s="8">
        <v>62878</v>
      </c>
    </row>
    <row r="23" spans="4:10" x14ac:dyDescent="0.25">
      <c r="D23" s="7">
        <v>2017</v>
      </c>
      <c r="E23" s="3">
        <v>37888</v>
      </c>
      <c r="F23" s="3">
        <v>21598</v>
      </c>
      <c r="G23" s="3">
        <v>1617</v>
      </c>
      <c r="H23" s="3">
        <v>5915</v>
      </c>
      <c r="I23" s="3">
        <v>560</v>
      </c>
      <c r="J23" s="8">
        <v>67578</v>
      </c>
    </row>
    <row r="24" spans="4:10" x14ac:dyDescent="0.25">
      <c r="D24" s="7">
        <v>2018</v>
      </c>
      <c r="E24" s="3">
        <v>46704</v>
      </c>
      <c r="F24" s="3">
        <v>29867</v>
      </c>
      <c r="G24" s="3">
        <v>1780</v>
      </c>
      <c r="H24" s="3">
        <v>4778</v>
      </c>
      <c r="I24" s="3">
        <v>165</v>
      </c>
      <c r="J24" s="8">
        <v>83294</v>
      </c>
    </row>
    <row r="25" spans="4:10" x14ac:dyDescent="0.25">
      <c r="D25" s="7">
        <v>2019</v>
      </c>
      <c r="E25" s="3">
        <v>65096</v>
      </c>
      <c r="F25" s="3">
        <v>82292</v>
      </c>
      <c r="G25" s="3">
        <v>2996</v>
      </c>
      <c r="H25" s="3">
        <v>2574</v>
      </c>
      <c r="I25" s="3">
        <v>252</v>
      </c>
      <c r="J25" s="8">
        <v>153210</v>
      </c>
    </row>
    <row r="26" spans="4:10" x14ac:dyDescent="0.25">
      <c r="D26" s="7">
        <v>2020</v>
      </c>
      <c r="E26" s="3">
        <v>52726</v>
      </c>
      <c r="F26" s="3">
        <v>65916</v>
      </c>
      <c r="G26" s="3">
        <v>985</v>
      </c>
      <c r="H26" s="3">
        <v>0</v>
      </c>
      <c r="I26" s="3">
        <v>150</v>
      </c>
      <c r="J26" s="8">
        <v>119777</v>
      </c>
    </row>
    <row r="27" spans="4:10" x14ac:dyDescent="0.25">
      <c r="D27" s="7">
        <v>2021</v>
      </c>
      <c r="E27" s="3">
        <v>55734</v>
      </c>
      <c r="F27" s="3">
        <v>68693</v>
      </c>
      <c r="G27" s="3">
        <v>1290</v>
      </c>
      <c r="H27" s="3">
        <v>0</v>
      </c>
      <c r="I27" s="3">
        <v>195</v>
      </c>
      <c r="J27" s="8">
        <v>125912</v>
      </c>
    </row>
    <row r="28" spans="4:10" x14ac:dyDescent="0.25">
      <c r="D28" s="7">
        <v>2022</v>
      </c>
      <c r="E28" s="3">
        <v>56778</v>
      </c>
      <c r="F28" s="3">
        <v>66059</v>
      </c>
      <c r="G28" s="3">
        <v>1203</v>
      </c>
      <c r="H28" s="3">
        <v>1</v>
      </c>
      <c r="I28" s="3">
        <v>326</v>
      </c>
      <c r="J28" s="8">
        <v>124367</v>
      </c>
    </row>
    <row r="29" spans="4:10" x14ac:dyDescent="0.25">
      <c r="D29" s="7">
        <v>2023</v>
      </c>
      <c r="E29" s="3">
        <v>65106</v>
      </c>
      <c r="F29" s="3">
        <v>63856</v>
      </c>
      <c r="G29" s="3">
        <v>879</v>
      </c>
      <c r="H29" s="3">
        <v>1</v>
      </c>
      <c r="I29" s="3">
        <v>425</v>
      </c>
      <c r="J29" s="8">
        <v>130267</v>
      </c>
    </row>
    <row r="30" spans="4:10" x14ac:dyDescent="0.25">
      <c r="D30" s="7">
        <v>2024</v>
      </c>
      <c r="E30" s="3">
        <v>81926</v>
      </c>
      <c r="F30" s="3">
        <v>76521</v>
      </c>
      <c r="G30" s="246">
        <v>581</v>
      </c>
      <c r="H30" s="246">
        <v>0</v>
      </c>
      <c r="I30" s="246">
        <v>707</v>
      </c>
      <c r="J30" s="247">
        <f>SUM(E30:I30)</f>
        <v>159735</v>
      </c>
    </row>
    <row r="31" spans="4:10" ht="15.75" thickBot="1" x14ac:dyDescent="0.3">
      <c r="D31" s="148"/>
      <c r="E31" s="207"/>
      <c r="F31" s="207"/>
      <c r="G31" s="207"/>
      <c r="H31" s="207"/>
      <c r="I31" s="207"/>
      <c r="J31" s="208"/>
    </row>
    <row r="32" spans="4:10" ht="15.75" thickBot="1" x14ac:dyDescent="0.3"/>
    <row r="33" spans="4:10" x14ac:dyDescent="0.25">
      <c r="D33" s="287" t="s">
        <v>783</v>
      </c>
      <c r="E33" s="288"/>
      <c r="F33" s="288"/>
      <c r="G33" s="288"/>
      <c r="H33" s="288"/>
      <c r="I33" s="288"/>
      <c r="J33" s="289"/>
    </row>
    <row r="34" spans="4:10" x14ac:dyDescent="0.25">
      <c r="D34" s="290"/>
      <c r="E34" s="291"/>
      <c r="F34" s="291"/>
      <c r="G34" s="291"/>
      <c r="H34" s="291"/>
      <c r="I34" s="291"/>
      <c r="J34" s="292"/>
    </row>
    <row r="35" spans="4:10" x14ac:dyDescent="0.25">
      <c r="D35" s="290"/>
      <c r="E35" s="291"/>
      <c r="F35" s="291"/>
      <c r="G35" s="291"/>
      <c r="H35" s="291"/>
      <c r="I35" s="291"/>
      <c r="J35" s="292"/>
    </row>
    <row r="36" spans="4:10" ht="15.75" thickBot="1" x14ac:dyDescent="0.3">
      <c r="D36" s="293"/>
      <c r="E36" s="294"/>
      <c r="F36" s="294"/>
      <c r="G36" s="294"/>
      <c r="H36" s="294"/>
      <c r="I36" s="294"/>
      <c r="J36" s="295"/>
    </row>
  </sheetData>
  <mergeCells count="2">
    <mergeCell ref="D2:J2"/>
    <mergeCell ref="D33:J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48576"/>
  <sheetViews>
    <sheetView workbookViewId="0">
      <selection activeCell="H9" sqref="H9"/>
    </sheetView>
  </sheetViews>
  <sheetFormatPr baseColWidth="10" defaultRowHeight="15" x14ac:dyDescent="0.25"/>
  <cols>
    <col min="1" max="1" width="11.42578125" style="46"/>
    <col min="2" max="2" width="15.42578125" style="39" customWidth="1"/>
    <col min="3" max="3" width="32.7109375" style="1" customWidth="1"/>
    <col min="4" max="4" width="15.28515625" style="1" customWidth="1"/>
    <col min="5" max="5" width="15.140625" style="1" customWidth="1"/>
    <col min="8" max="8" width="15.140625" customWidth="1"/>
    <col min="9" max="9" width="14.28515625" bestFit="1" customWidth="1"/>
    <col min="10" max="10" width="14" customWidth="1"/>
    <col min="15" max="15" width="14.28515625" customWidth="1"/>
    <col min="16" max="16" width="19.5703125" bestFit="1" customWidth="1"/>
  </cols>
  <sheetData>
    <row r="1" spans="2:14" ht="15" customHeight="1" x14ac:dyDescent="0.25">
      <c r="B1" s="77"/>
      <c r="D1" s="77"/>
      <c r="E1" s="77"/>
      <c r="H1" s="3"/>
      <c r="I1" s="78"/>
      <c r="J1" s="78"/>
      <c r="K1" s="78"/>
    </row>
    <row r="2" spans="2:14" ht="22.5" customHeight="1" x14ac:dyDescent="0.25">
      <c r="B2" s="298" t="s">
        <v>791</v>
      </c>
      <c r="C2" s="298"/>
      <c r="D2" s="298"/>
      <c r="E2" s="298"/>
      <c r="I2" s="78"/>
      <c r="J2" s="78"/>
      <c r="K2" s="78"/>
    </row>
    <row r="3" spans="2:14" ht="15.75" thickBot="1" x14ac:dyDescent="0.3">
      <c r="H3" s="78"/>
      <c r="I3" s="78"/>
      <c r="J3" s="78"/>
      <c r="K3" s="78"/>
    </row>
    <row r="4" spans="2:14" ht="21.75" customHeight="1" thickBot="1" x14ac:dyDescent="0.3">
      <c r="B4" s="79" t="s">
        <v>5</v>
      </c>
      <c r="C4" s="86" t="s">
        <v>4</v>
      </c>
      <c r="D4" s="86" t="s">
        <v>3</v>
      </c>
      <c r="E4" s="87" t="s">
        <v>51</v>
      </c>
      <c r="L4" s="30"/>
      <c r="M4" s="30"/>
      <c r="N4" s="30"/>
    </row>
    <row r="5" spans="2:14" ht="31.5" x14ac:dyDescent="0.25">
      <c r="B5" s="88" t="s">
        <v>6</v>
      </c>
      <c r="C5" s="89" t="s">
        <v>44</v>
      </c>
      <c r="D5" s="90">
        <v>466</v>
      </c>
      <c r="E5" s="91">
        <f t="shared" ref="E5:E39" si="0">D5/17256</f>
        <v>2.7005099675475198E-2</v>
      </c>
      <c r="I5" s="79" t="s">
        <v>5</v>
      </c>
      <c r="J5" s="87" t="s">
        <v>51</v>
      </c>
      <c r="L5" s="30"/>
      <c r="M5" s="30"/>
      <c r="N5" s="30"/>
    </row>
    <row r="6" spans="2:14" ht="15.75" x14ac:dyDescent="0.25">
      <c r="B6" s="80" t="s">
        <v>6</v>
      </c>
      <c r="C6" s="83" t="s">
        <v>32</v>
      </c>
      <c r="D6" s="84">
        <v>563</v>
      </c>
      <c r="E6" s="85">
        <f t="shared" si="0"/>
        <v>3.2626332869726472E-2</v>
      </c>
      <c r="I6" s="94" t="s">
        <v>7</v>
      </c>
      <c r="J6" s="91">
        <f>(D5+D6+D7+D9+D11+D12+D14+D15+D18+D22+D23+D24+D25+D26+D29+D36+D37+D38)/D39</f>
        <v>0.46186833565136765</v>
      </c>
      <c r="L6" s="30"/>
      <c r="M6" s="30"/>
      <c r="N6" s="30"/>
    </row>
    <row r="7" spans="2:14" ht="16.5" thickBot="1" x14ac:dyDescent="0.3">
      <c r="B7" s="80" t="s">
        <v>6</v>
      </c>
      <c r="C7" s="83" t="s">
        <v>27</v>
      </c>
      <c r="D7" s="84">
        <v>601</v>
      </c>
      <c r="E7" s="85">
        <f t="shared" si="0"/>
        <v>3.4828465461288829E-2</v>
      </c>
      <c r="I7" s="95" t="s">
        <v>6</v>
      </c>
      <c r="J7" s="97">
        <f>(D39-(D5+D6+D7+D9+D11+D12+D14+D15+D18+D22+D23+D24+D25+D26+D29+D36+D37+D38))/D39</f>
        <v>0.53813166434863235</v>
      </c>
      <c r="L7" s="30"/>
      <c r="M7" s="30"/>
      <c r="N7" s="30"/>
    </row>
    <row r="8" spans="2:14" ht="16.5" customHeight="1" x14ac:dyDescent="0.25">
      <c r="B8" s="80" t="s">
        <v>7</v>
      </c>
      <c r="C8" s="83" t="s">
        <v>23</v>
      </c>
      <c r="D8" s="84">
        <v>643</v>
      </c>
      <c r="E8" s="85">
        <f t="shared" si="0"/>
        <v>3.7262401483541957E-2</v>
      </c>
      <c r="L8" s="30"/>
      <c r="M8" s="30"/>
      <c r="N8" s="30"/>
    </row>
    <row r="9" spans="2:14" ht="15.75" customHeight="1" x14ac:dyDescent="0.25">
      <c r="B9" s="80" t="s">
        <v>6</v>
      </c>
      <c r="C9" s="83" t="s">
        <v>34</v>
      </c>
      <c r="D9" s="84">
        <v>553</v>
      </c>
      <c r="E9" s="85">
        <f t="shared" si="0"/>
        <v>3.2046824292999536E-2</v>
      </c>
      <c r="L9" s="31"/>
      <c r="M9" s="31"/>
      <c r="N9" s="31"/>
    </row>
    <row r="10" spans="2:14" ht="15.75" x14ac:dyDescent="0.25">
      <c r="B10" s="80" t="s">
        <v>7</v>
      </c>
      <c r="C10" s="83" t="s">
        <v>33</v>
      </c>
      <c r="D10" s="84">
        <v>559</v>
      </c>
      <c r="E10" s="85">
        <f t="shared" si="0"/>
        <v>3.2394529439035695E-2</v>
      </c>
      <c r="L10" s="24"/>
      <c r="M10" s="24"/>
      <c r="N10" s="24"/>
    </row>
    <row r="11" spans="2:14" ht="15.75" x14ac:dyDescent="0.25">
      <c r="B11" s="80" t="s">
        <v>6</v>
      </c>
      <c r="C11" s="83" t="s">
        <v>49</v>
      </c>
      <c r="D11" s="84">
        <v>432</v>
      </c>
      <c r="E11" s="85">
        <f t="shared" si="0"/>
        <v>2.5034770514603615E-2</v>
      </c>
      <c r="L11" s="24"/>
      <c r="M11" s="24"/>
      <c r="N11" s="24"/>
    </row>
    <row r="12" spans="2:14" ht="15.75" x14ac:dyDescent="0.25">
      <c r="B12" s="80" t="s">
        <v>6</v>
      </c>
      <c r="C12" s="83" t="s">
        <v>46</v>
      </c>
      <c r="D12" s="84">
        <v>449</v>
      </c>
      <c r="E12" s="91">
        <f t="shared" si="0"/>
        <v>2.6019935095039408E-2</v>
      </c>
      <c r="L12" s="24"/>
      <c r="M12" s="24"/>
      <c r="N12" s="24"/>
    </row>
    <row r="13" spans="2:14" ht="15.75" x14ac:dyDescent="0.25">
      <c r="B13" s="80" t="s">
        <v>7</v>
      </c>
      <c r="C13" s="83" t="s">
        <v>24</v>
      </c>
      <c r="D13" s="84">
        <v>622</v>
      </c>
      <c r="E13" s="85">
        <f t="shared" si="0"/>
        <v>3.6045433472415393E-2</v>
      </c>
      <c r="L13" s="24"/>
      <c r="M13" s="24"/>
      <c r="N13" s="24"/>
    </row>
    <row r="14" spans="2:14" ht="15.75" x14ac:dyDescent="0.25">
      <c r="B14" s="80" t="s">
        <v>6</v>
      </c>
      <c r="C14" s="83" t="s">
        <v>26</v>
      </c>
      <c r="D14" s="84">
        <v>616</v>
      </c>
      <c r="E14" s="85">
        <f t="shared" si="0"/>
        <v>3.5697728326379227E-2</v>
      </c>
      <c r="L14" s="24"/>
      <c r="M14" s="24"/>
      <c r="N14" s="24"/>
    </row>
    <row r="15" spans="2:14" ht="15.75" x14ac:dyDescent="0.25">
      <c r="B15" s="80" t="s">
        <v>6</v>
      </c>
      <c r="C15" s="83" t="s">
        <v>40</v>
      </c>
      <c r="D15" s="84">
        <v>501</v>
      </c>
      <c r="E15" s="85">
        <f t="shared" si="0"/>
        <v>2.9033379694019472E-2</v>
      </c>
      <c r="L15" s="24"/>
      <c r="M15" s="24"/>
      <c r="N15" s="24"/>
    </row>
    <row r="16" spans="2:14" ht="15.75" x14ac:dyDescent="0.25">
      <c r="B16" s="80" t="s">
        <v>8</v>
      </c>
      <c r="C16" s="83" t="s">
        <v>21</v>
      </c>
      <c r="D16" s="84">
        <v>702</v>
      </c>
      <c r="E16" s="85">
        <f t="shared" si="0"/>
        <v>4.0681502086230878E-2</v>
      </c>
    </row>
    <row r="17" spans="2:16" ht="15.75" x14ac:dyDescent="0.25">
      <c r="B17" s="80" t="s">
        <v>7</v>
      </c>
      <c r="C17" s="83" t="s">
        <v>28</v>
      </c>
      <c r="D17" s="84">
        <v>601</v>
      </c>
      <c r="E17" s="85">
        <f t="shared" si="0"/>
        <v>3.4828465461288829E-2</v>
      </c>
    </row>
    <row r="18" spans="2:16" ht="15.75" x14ac:dyDescent="0.25">
      <c r="B18" s="80" t="s">
        <v>6</v>
      </c>
      <c r="C18" s="83" t="s">
        <v>22</v>
      </c>
      <c r="D18" s="84">
        <v>648</v>
      </c>
      <c r="E18" s="85">
        <f t="shared" si="0"/>
        <v>3.7552155771905425E-2</v>
      </c>
    </row>
    <row r="19" spans="2:16" ht="15.75" x14ac:dyDescent="0.25">
      <c r="B19" s="80" t="s">
        <v>7</v>
      </c>
      <c r="C19" s="83" t="s">
        <v>20</v>
      </c>
      <c r="D19" s="84">
        <v>729</v>
      </c>
      <c r="E19" s="85">
        <f t="shared" si="0"/>
        <v>4.2246175243393601E-2</v>
      </c>
    </row>
    <row r="20" spans="2:16" ht="15.75" x14ac:dyDescent="0.25">
      <c r="B20" s="80" t="s">
        <v>7</v>
      </c>
      <c r="C20" s="83" t="s">
        <v>31</v>
      </c>
      <c r="D20" s="84">
        <v>564</v>
      </c>
      <c r="E20" s="85">
        <f t="shared" si="0"/>
        <v>3.2684283727399163E-2</v>
      </c>
      <c r="K20" s="20"/>
    </row>
    <row r="21" spans="2:16" ht="15.75" x14ac:dyDescent="0.25">
      <c r="B21" s="80" t="s">
        <v>7</v>
      </c>
      <c r="C21" s="83" t="s">
        <v>29</v>
      </c>
      <c r="D21" s="84">
        <v>583</v>
      </c>
      <c r="E21" s="85">
        <f t="shared" si="0"/>
        <v>3.3785350023180345E-2</v>
      </c>
      <c r="K21" s="20"/>
    </row>
    <row r="22" spans="2:16" ht="15.75" x14ac:dyDescent="0.25">
      <c r="B22" s="80" t="s">
        <v>6</v>
      </c>
      <c r="C22" s="83" t="s">
        <v>50</v>
      </c>
      <c r="D22" s="84">
        <v>425</v>
      </c>
      <c r="E22" s="85">
        <f t="shared" si="0"/>
        <v>2.4629114510894761E-2</v>
      </c>
      <c r="K22" s="20"/>
    </row>
    <row r="23" spans="2:16" ht="15.75" x14ac:dyDescent="0.25">
      <c r="B23" s="80" t="s">
        <v>6</v>
      </c>
      <c r="C23" s="83" t="s">
        <v>41</v>
      </c>
      <c r="D23" s="84">
        <v>481</v>
      </c>
      <c r="E23" s="85">
        <f t="shared" si="0"/>
        <v>2.7874362540565599E-2</v>
      </c>
      <c r="K23" s="20"/>
    </row>
    <row r="24" spans="2:16" ht="15.75" x14ac:dyDescent="0.25">
      <c r="B24" s="80" t="s">
        <v>6</v>
      </c>
      <c r="C24" s="83" t="s">
        <v>47</v>
      </c>
      <c r="D24" s="84">
        <v>445</v>
      </c>
      <c r="E24" s="85">
        <f t="shared" si="0"/>
        <v>2.5788131664348634E-2</v>
      </c>
      <c r="K24" s="20"/>
    </row>
    <row r="25" spans="2:16" ht="15.75" x14ac:dyDescent="0.25">
      <c r="B25" s="80" t="s">
        <v>6</v>
      </c>
      <c r="C25" s="83" t="s">
        <v>48</v>
      </c>
      <c r="D25" s="84">
        <v>436</v>
      </c>
      <c r="E25" s="85">
        <f t="shared" si="0"/>
        <v>2.5266573945294392E-2</v>
      </c>
      <c r="K25" s="20"/>
    </row>
    <row r="26" spans="2:16" ht="15.75" x14ac:dyDescent="0.25">
      <c r="B26" s="80" t="s">
        <v>6</v>
      </c>
      <c r="C26" s="83" t="s">
        <v>43</v>
      </c>
      <c r="D26" s="84">
        <v>467</v>
      </c>
      <c r="E26" s="85">
        <f t="shared" si="0"/>
        <v>2.7063050533147892E-2</v>
      </c>
      <c r="K26" s="20"/>
      <c r="P26" s="12"/>
    </row>
    <row r="27" spans="2:16" ht="15.75" x14ac:dyDescent="0.25">
      <c r="B27" s="80" t="s">
        <v>7</v>
      </c>
      <c r="C27" s="83" t="s">
        <v>38</v>
      </c>
      <c r="D27" s="84">
        <v>512</v>
      </c>
      <c r="E27" s="85">
        <f t="shared" si="0"/>
        <v>2.9670839128419099E-2</v>
      </c>
      <c r="K27" s="20"/>
    </row>
    <row r="28" spans="2:16" ht="15.75" x14ac:dyDescent="0.25">
      <c r="B28" s="80" t="s">
        <v>7</v>
      </c>
      <c r="C28" s="83" t="s">
        <v>42</v>
      </c>
      <c r="D28" s="84">
        <v>475</v>
      </c>
      <c r="E28" s="85">
        <f t="shared" si="0"/>
        <v>2.752665739452944E-2</v>
      </c>
      <c r="K28" s="20"/>
    </row>
    <row r="29" spans="2:16" ht="15.75" x14ac:dyDescent="0.25">
      <c r="B29" s="80" t="s">
        <v>6</v>
      </c>
      <c r="C29" s="83" t="s">
        <v>45</v>
      </c>
      <c r="D29" s="84">
        <v>465</v>
      </c>
      <c r="E29" s="85">
        <f t="shared" si="0"/>
        <v>2.6947148817802503E-2</v>
      </c>
      <c r="K29" s="20"/>
    </row>
    <row r="30" spans="2:16" ht="15.75" x14ac:dyDescent="0.25">
      <c r="B30" s="80" t="s">
        <v>7</v>
      </c>
      <c r="C30" s="83" t="s">
        <v>37</v>
      </c>
      <c r="D30" s="84">
        <v>519</v>
      </c>
      <c r="E30" s="85">
        <f t="shared" si="0"/>
        <v>3.0076495132127956E-2</v>
      </c>
      <c r="K30" s="20"/>
    </row>
    <row r="31" spans="2:16" ht="15.75" x14ac:dyDescent="0.25">
      <c r="B31" s="80" t="s">
        <v>7</v>
      </c>
      <c r="C31" s="83" t="s">
        <v>39</v>
      </c>
      <c r="D31" s="84">
        <v>507</v>
      </c>
      <c r="E31" s="85">
        <f t="shared" si="0"/>
        <v>2.9381084840055634E-2</v>
      </c>
      <c r="K31" s="20"/>
    </row>
    <row r="32" spans="2:16" ht="15.75" x14ac:dyDescent="0.25">
      <c r="B32" s="80" t="s">
        <v>7</v>
      </c>
      <c r="C32" s="83" t="s">
        <v>35</v>
      </c>
      <c r="D32" s="84">
        <v>540</v>
      </c>
      <c r="E32" s="85">
        <f t="shared" si="0"/>
        <v>3.129346314325452E-2</v>
      </c>
      <c r="K32" s="20"/>
    </row>
    <row r="33" spans="2:12" ht="15.75" x14ac:dyDescent="0.25">
      <c r="B33" s="80" t="s">
        <v>7</v>
      </c>
      <c r="C33" s="83" t="s">
        <v>30</v>
      </c>
      <c r="D33" s="84">
        <v>570</v>
      </c>
      <c r="E33" s="85">
        <f t="shared" si="0"/>
        <v>3.3031988873435329E-2</v>
      </c>
      <c r="K33" s="20"/>
    </row>
    <row r="34" spans="2:12" ht="15.75" x14ac:dyDescent="0.25">
      <c r="B34" s="80" t="s">
        <v>8</v>
      </c>
      <c r="C34" s="83" t="s">
        <v>36</v>
      </c>
      <c r="D34" s="84">
        <v>537</v>
      </c>
      <c r="E34" s="85">
        <f t="shared" si="0"/>
        <v>3.111961057023644E-2</v>
      </c>
      <c r="K34" s="20"/>
    </row>
    <row r="35" spans="2:12" ht="15.75" x14ac:dyDescent="0.25">
      <c r="B35" s="80" t="s">
        <v>7</v>
      </c>
      <c r="C35" s="83" t="s">
        <v>25</v>
      </c>
      <c r="D35" s="84">
        <v>623</v>
      </c>
      <c r="E35" s="85">
        <f t="shared" si="0"/>
        <v>3.6103384330088084E-2</v>
      </c>
      <c r="K35" s="20"/>
    </row>
    <row r="36" spans="2:12" ht="15.75" x14ac:dyDescent="0.25">
      <c r="B36" s="80" t="s">
        <v>6</v>
      </c>
      <c r="C36" s="83" t="s">
        <v>1</v>
      </c>
      <c r="D36" s="84">
        <v>141</v>
      </c>
      <c r="E36" s="85">
        <f t="shared" si="0"/>
        <v>8.1710709318497908E-3</v>
      </c>
      <c r="K36" s="20"/>
      <c r="L36" s="6"/>
    </row>
    <row r="37" spans="2:12" ht="15.75" x14ac:dyDescent="0.25">
      <c r="B37" s="80" t="s">
        <v>6</v>
      </c>
      <c r="C37" s="83" t="s">
        <v>2</v>
      </c>
      <c r="D37" s="84">
        <v>127</v>
      </c>
      <c r="E37" s="85">
        <f t="shared" si="0"/>
        <v>7.3597589244320813E-3</v>
      </c>
      <c r="K37" s="20"/>
    </row>
    <row r="38" spans="2:12" ht="15" customHeight="1" x14ac:dyDescent="0.25">
      <c r="B38" s="80" t="s">
        <v>6</v>
      </c>
      <c r="C38" s="83" t="s">
        <v>0</v>
      </c>
      <c r="D38" s="84">
        <v>154</v>
      </c>
      <c r="E38" s="85">
        <f t="shared" si="0"/>
        <v>8.9244320815948068E-3</v>
      </c>
      <c r="K38" s="11"/>
    </row>
    <row r="39" spans="2:12" ht="16.5" thickBot="1" x14ac:dyDescent="0.3">
      <c r="B39" s="296" t="s">
        <v>86</v>
      </c>
      <c r="C39" s="297"/>
      <c r="D39" s="92">
        <f>SUM(D5:D38)</f>
        <v>17256</v>
      </c>
      <c r="E39" s="93">
        <f t="shared" si="0"/>
        <v>1</v>
      </c>
    </row>
    <row r="40" spans="2:12" ht="15.75" thickBot="1" x14ac:dyDescent="0.3"/>
    <row r="41" spans="2:12" ht="14.25" customHeight="1" x14ac:dyDescent="0.25">
      <c r="B41" s="299" t="s">
        <v>421</v>
      </c>
      <c r="C41" s="300"/>
      <c r="D41" s="300"/>
      <c r="E41" s="301"/>
    </row>
    <row r="42" spans="2:12" x14ac:dyDescent="0.25">
      <c r="B42" s="302"/>
      <c r="C42" s="303"/>
      <c r="D42" s="303"/>
      <c r="E42" s="304"/>
    </row>
    <row r="43" spans="2:12" ht="15" customHeight="1" x14ac:dyDescent="0.25">
      <c r="B43" s="302"/>
      <c r="C43" s="303"/>
      <c r="D43" s="303"/>
      <c r="E43" s="304"/>
    </row>
    <row r="44" spans="2:12" ht="15.75" thickBot="1" x14ac:dyDescent="0.3">
      <c r="B44" s="305"/>
      <c r="C44" s="306"/>
      <c r="D44" s="306"/>
      <c r="E44" s="307"/>
    </row>
    <row r="1048576" spans="13:13" x14ac:dyDescent="0.25">
      <c r="M1048576">
        <f>SUM(M1:M1048575)</f>
        <v>0</v>
      </c>
    </row>
  </sheetData>
  <sortState ref="C6:G40">
    <sortCondition ref="E6"/>
  </sortState>
  <mergeCells count="3">
    <mergeCell ref="B39:C39"/>
    <mergeCell ref="B2:E2"/>
    <mergeCell ref="B41:E4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20"/>
  <sheetViews>
    <sheetView workbookViewId="0">
      <selection activeCell="B2" sqref="B2:C2"/>
    </sheetView>
  </sheetViews>
  <sheetFormatPr baseColWidth="10" defaultRowHeight="15" x14ac:dyDescent="0.25"/>
  <cols>
    <col min="1" max="1" width="36.42578125" customWidth="1"/>
    <col min="2" max="2" width="55.42578125" customWidth="1"/>
    <col min="3" max="3" width="35.140625" customWidth="1"/>
  </cols>
  <sheetData>
    <row r="2" spans="1:5" ht="24" customHeight="1" x14ac:dyDescent="0.25">
      <c r="B2" s="308" t="s">
        <v>792</v>
      </c>
      <c r="C2" s="308"/>
      <c r="D2" s="26"/>
      <c r="E2" s="26"/>
    </row>
    <row r="3" spans="1:5" ht="15.75" thickBot="1" x14ac:dyDescent="0.3"/>
    <row r="4" spans="1:5" ht="15.75" x14ac:dyDescent="0.25">
      <c r="B4" s="53" t="s">
        <v>463</v>
      </c>
      <c r="C4" s="52" t="s">
        <v>12</v>
      </c>
    </row>
    <row r="5" spans="1:5" ht="15.75" x14ac:dyDescent="0.25">
      <c r="B5" s="18" t="s">
        <v>9</v>
      </c>
      <c r="C5" s="49">
        <v>11400</v>
      </c>
    </row>
    <row r="6" spans="1:5" ht="15.75" x14ac:dyDescent="0.25">
      <c r="B6" s="18" t="s">
        <v>10</v>
      </c>
      <c r="C6" s="49">
        <v>6139</v>
      </c>
    </row>
    <row r="7" spans="1:5" ht="15.75" x14ac:dyDescent="0.25">
      <c r="B7" s="18" t="s">
        <v>11</v>
      </c>
      <c r="C7" s="49">
        <v>607</v>
      </c>
    </row>
    <row r="8" spans="1:5" ht="15" customHeight="1" x14ac:dyDescent="0.25">
      <c r="B8" s="18" t="s">
        <v>13</v>
      </c>
      <c r="C8" s="49">
        <v>261</v>
      </c>
    </row>
    <row r="9" spans="1:5" ht="15.75" x14ac:dyDescent="0.25">
      <c r="B9" s="18" t="s">
        <v>14</v>
      </c>
      <c r="C9" s="49">
        <v>62</v>
      </c>
    </row>
    <row r="10" spans="1:5" ht="15.75" x14ac:dyDescent="0.25">
      <c r="B10" s="18" t="s">
        <v>15</v>
      </c>
      <c r="C10" s="49">
        <v>48</v>
      </c>
    </row>
    <row r="11" spans="1:5" ht="15.75" x14ac:dyDescent="0.25">
      <c r="B11" s="18" t="s">
        <v>16</v>
      </c>
      <c r="C11" s="49">
        <v>6</v>
      </c>
    </row>
    <row r="12" spans="1:5" ht="15.75" x14ac:dyDescent="0.25">
      <c r="B12" s="48" t="s">
        <v>17</v>
      </c>
      <c r="C12" s="50">
        <v>1</v>
      </c>
    </row>
    <row r="13" spans="1:5" ht="16.5" thickBot="1" x14ac:dyDescent="0.3">
      <c r="B13" s="19" t="s">
        <v>86</v>
      </c>
      <c r="C13" s="51">
        <f>SUM(C5:C12)</f>
        <v>18524</v>
      </c>
    </row>
    <row r="14" spans="1:5" s="13" customFormat="1" ht="15.75" thickBot="1" x14ac:dyDescent="0.3">
      <c r="B14"/>
      <c r="C14"/>
    </row>
    <row r="15" spans="1:5" ht="60" customHeight="1" thickBot="1" x14ac:dyDescent="0.3">
      <c r="A15" s="3"/>
      <c r="B15" s="309" t="s">
        <v>763</v>
      </c>
      <c r="C15" s="310"/>
      <c r="D15" s="3"/>
      <c r="E15" s="3"/>
    </row>
    <row r="16" spans="1:5" ht="15.75" customHeight="1" x14ac:dyDescent="0.25">
      <c r="A16" s="3"/>
      <c r="B16" s="203"/>
      <c r="C16" s="203"/>
      <c r="D16" s="3"/>
      <c r="E16" s="3"/>
    </row>
    <row r="17" spans="1:5" ht="15" customHeight="1" x14ac:dyDescent="0.25">
      <c r="A17" s="3"/>
      <c r="B17" s="203"/>
      <c r="C17" s="203"/>
      <c r="D17" s="3"/>
      <c r="E17" s="3"/>
    </row>
    <row r="18" spans="1:5" ht="15.75" customHeight="1" x14ac:dyDescent="0.25">
      <c r="A18" s="3"/>
      <c r="B18" s="203"/>
      <c r="C18" s="203"/>
      <c r="D18" s="3"/>
      <c r="E18" s="3"/>
    </row>
    <row r="19" spans="1:5" x14ac:dyDescent="0.25">
      <c r="A19" s="3"/>
      <c r="B19" s="3"/>
      <c r="C19" s="3"/>
      <c r="D19" s="3"/>
      <c r="E19" s="3"/>
    </row>
    <row r="20" spans="1:5" x14ac:dyDescent="0.25">
      <c r="A20" s="3"/>
      <c r="B20" s="3"/>
      <c r="C20" s="3"/>
      <c r="D20" s="3"/>
      <c r="E20" s="3"/>
    </row>
  </sheetData>
  <mergeCells count="2">
    <mergeCell ref="B2:C2"/>
    <mergeCell ref="B15:C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27"/>
  <sheetViews>
    <sheetView workbookViewId="0">
      <selection activeCell="H4" sqref="H4"/>
    </sheetView>
  </sheetViews>
  <sheetFormatPr baseColWidth="10" defaultRowHeight="15" x14ac:dyDescent="0.25"/>
  <cols>
    <col min="2" max="2" width="15.42578125" customWidth="1"/>
    <col min="3" max="3" width="22.5703125" customWidth="1"/>
    <col min="4" max="4" width="14.28515625" style="12" bestFit="1" customWidth="1"/>
  </cols>
  <sheetData>
    <row r="2" spans="2:9" ht="18.75" x14ac:dyDescent="0.25">
      <c r="B2" s="298" t="s">
        <v>793</v>
      </c>
      <c r="C2" s="298"/>
      <c r="D2" s="298"/>
    </row>
    <row r="3" spans="2:9" ht="15.75" customHeight="1" thickBot="1" x14ac:dyDescent="0.3">
      <c r="E3" s="45"/>
    </row>
    <row r="4" spans="2:9" ht="15.75" x14ac:dyDescent="0.25">
      <c r="B4" s="54" t="s">
        <v>19</v>
      </c>
      <c r="C4" s="56" t="s">
        <v>12</v>
      </c>
      <c r="D4" s="96" t="s">
        <v>51</v>
      </c>
      <c r="I4" s="12"/>
    </row>
    <row r="5" spans="2:9" ht="15.75" x14ac:dyDescent="0.25">
      <c r="B5" s="42" t="s">
        <v>74</v>
      </c>
      <c r="C5" s="57">
        <v>919</v>
      </c>
      <c r="D5" s="91">
        <f>C5/17256</f>
        <v>5.325683820120538E-2</v>
      </c>
      <c r="E5" s="12"/>
    </row>
    <row r="6" spans="2:9" ht="15.75" x14ac:dyDescent="0.25">
      <c r="B6" s="42" t="s">
        <v>75</v>
      </c>
      <c r="C6" s="57">
        <v>1434</v>
      </c>
      <c r="D6" s="91">
        <f t="shared" ref="D6:D17" si="0">C6/17256</f>
        <v>8.3101529902642565E-2</v>
      </c>
    </row>
    <row r="7" spans="2:9" ht="15.75" x14ac:dyDescent="0.25">
      <c r="B7" s="42" t="s">
        <v>76</v>
      </c>
      <c r="C7" s="57">
        <v>1464</v>
      </c>
      <c r="D7" s="91">
        <f t="shared" si="0"/>
        <v>8.4840055632823361E-2</v>
      </c>
    </row>
    <row r="8" spans="2:9" ht="15.75" x14ac:dyDescent="0.25">
      <c r="B8" s="42" t="s">
        <v>77</v>
      </c>
      <c r="C8" s="57">
        <v>1611</v>
      </c>
      <c r="D8" s="91">
        <f t="shared" si="0"/>
        <v>9.3358831710709314E-2</v>
      </c>
    </row>
    <row r="9" spans="2:9" ht="15.75" x14ac:dyDescent="0.25">
      <c r="B9" s="42" t="s">
        <v>78</v>
      </c>
      <c r="C9" s="57">
        <v>1641</v>
      </c>
      <c r="D9" s="91">
        <f t="shared" si="0"/>
        <v>9.5097357440890123E-2</v>
      </c>
    </row>
    <row r="10" spans="2:9" ht="15.75" x14ac:dyDescent="0.25">
      <c r="B10" s="42" t="s">
        <v>79</v>
      </c>
      <c r="C10" s="57">
        <v>1774</v>
      </c>
      <c r="D10" s="91">
        <f t="shared" si="0"/>
        <v>0.10280482151135836</v>
      </c>
    </row>
    <row r="11" spans="2:9" ht="15.75" x14ac:dyDescent="0.25">
      <c r="B11" s="42" t="s">
        <v>80</v>
      </c>
      <c r="C11" s="57">
        <v>1287</v>
      </c>
      <c r="D11" s="91">
        <f t="shared" si="0"/>
        <v>7.4582753824756612E-2</v>
      </c>
    </row>
    <row r="12" spans="2:9" ht="15.75" x14ac:dyDescent="0.25">
      <c r="B12" s="42" t="s">
        <v>81</v>
      </c>
      <c r="C12" s="57">
        <v>1364</v>
      </c>
      <c r="D12" s="91">
        <f t="shared" si="0"/>
        <v>7.904496986555401E-2</v>
      </c>
    </row>
    <row r="13" spans="2:9" ht="15.75" x14ac:dyDescent="0.25">
      <c r="B13" s="42" t="s">
        <v>82</v>
      </c>
      <c r="C13" s="57">
        <v>1473</v>
      </c>
      <c r="D13" s="91">
        <f t="shared" si="0"/>
        <v>8.5361613351877613E-2</v>
      </c>
      <c r="G13" s="210"/>
    </row>
    <row r="14" spans="2:9" ht="15.75" x14ac:dyDescent="0.25">
      <c r="B14" s="42" t="s">
        <v>83</v>
      </c>
      <c r="C14" s="57">
        <v>1728</v>
      </c>
      <c r="D14" s="91">
        <f t="shared" si="0"/>
        <v>0.10013908205841446</v>
      </c>
    </row>
    <row r="15" spans="2:9" ht="15.75" x14ac:dyDescent="0.25">
      <c r="B15" s="42" t="s">
        <v>84</v>
      </c>
      <c r="C15" s="57">
        <v>1332</v>
      </c>
      <c r="D15" s="91">
        <f t="shared" si="0"/>
        <v>7.7190542420027819E-2</v>
      </c>
    </row>
    <row r="16" spans="2:9" ht="15.75" x14ac:dyDescent="0.25">
      <c r="B16" s="55" t="s">
        <v>85</v>
      </c>
      <c r="C16" s="58">
        <v>1229</v>
      </c>
      <c r="D16" s="91">
        <f t="shared" si="0"/>
        <v>7.1221604079740375E-2</v>
      </c>
    </row>
    <row r="17" spans="1:10" ht="16.5" thickBot="1" x14ac:dyDescent="0.3">
      <c r="B17" s="43" t="s">
        <v>86</v>
      </c>
      <c r="C17" s="59">
        <f>SUM(C5:C16)</f>
        <v>17256</v>
      </c>
      <c r="D17" s="97">
        <f t="shared" si="0"/>
        <v>1</v>
      </c>
    </row>
    <row r="18" spans="1:10" ht="15.75" thickBot="1" x14ac:dyDescent="0.3"/>
    <row r="19" spans="1:10" ht="15" customHeight="1" x14ac:dyDescent="0.25">
      <c r="B19" s="311" t="s">
        <v>464</v>
      </c>
      <c r="C19" s="312"/>
      <c r="D19" s="313"/>
    </row>
    <row r="20" spans="1:10" ht="15" customHeight="1" x14ac:dyDescent="0.25">
      <c r="B20" s="314"/>
      <c r="C20" s="315"/>
      <c r="D20" s="316"/>
    </row>
    <row r="21" spans="1:10" ht="15" customHeight="1" thickBot="1" x14ac:dyDescent="0.3">
      <c r="B21" s="317"/>
      <c r="C21" s="318"/>
      <c r="D21" s="319"/>
      <c r="E21" s="34"/>
    </row>
    <row r="22" spans="1:10" ht="15" customHeight="1" x14ac:dyDescent="0.25">
      <c r="E22" s="5"/>
    </row>
    <row r="23" spans="1:10" ht="15.75" customHeight="1" x14ac:dyDescent="0.25"/>
    <row r="25" spans="1:10" ht="15" customHeight="1" x14ac:dyDescent="0.25">
      <c r="E25" s="62"/>
      <c r="F25" s="28"/>
      <c r="G25" s="28"/>
      <c r="H25" s="28"/>
      <c r="I25" s="28"/>
      <c r="J25" s="28"/>
    </row>
    <row r="26" spans="1:10" ht="15" customHeight="1" x14ac:dyDescent="0.25">
      <c r="A26" s="61"/>
      <c r="E26" s="62"/>
      <c r="F26" s="60"/>
      <c r="G26" s="60"/>
      <c r="H26" s="60"/>
      <c r="I26" s="60"/>
      <c r="J26" s="60"/>
    </row>
    <row r="27" spans="1:10" ht="23.25" customHeight="1" x14ac:dyDescent="0.25">
      <c r="A27" s="3"/>
      <c r="E27" s="62"/>
      <c r="F27" s="3"/>
      <c r="G27" s="3"/>
      <c r="H27" s="3"/>
      <c r="I27" s="3"/>
      <c r="J27" s="3"/>
    </row>
  </sheetData>
  <mergeCells count="2">
    <mergeCell ref="B2:D2"/>
    <mergeCell ref="B19:D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V36"/>
  <sheetViews>
    <sheetView workbookViewId="0">
      <selection activeCell="Q15" sqref="Q15"/>
    </sheetView>
  </sheetViews>
  <sheetFormatPr baseColWidth="10" defaultRowHeight="15" x14ac:dyDescent="0.25"/>
  <cols>
    <col min="2" max="2" width="22.7109375" customWidth="1"/>
    <col min="3" max="3" width="9.140625" customWidth="1"/>
    <col min="4" max="5" width="9.42578125" customWidth="1"/>
    <col min="6" max="6" width="6.7109375" customWidth="1"/>
    <col min="7" max="7" width="6.42578125" customWidth="1"/>
    <col min="8" max="8" width="6.85546875" customWidth="1"/>
    <col min="9" max="9" width="6.140625" customWidth="1"/>
    <col min="10" max="10" width="9.7109375" customWidth="1"/>
    <col min="11" max="11" width="13.7109375" customWidth="1"/>
    <col min="12" max="12" width="10" customWidth="1"/>
    <col min="13" max="13" width="13.140625" customWidth="1"/>
    <col min="15" max="15" width="13.140625" customWidth="1"/>
    <col min="16" max="16" width="10.140625" customWidth="1"/>
    <col min="17" max="17" width="13.85546875" customWidth="1"/>
  </cols>
  <sheetData>
    <row r="2" spans="2:22" ht="15" customHeight="1" x14ac:dyDescent="0.25">
      <c r="B2" s="298" t="s">
        <v>794</v>
      </c>
      <c r="C2" s="298"/>
      <c r="D2" s="298"/>
      <c r="E2" s="298"/>
      <c r="F2" s="298"/>
      <c r="G2" s="298"/>
      <c r="H2" s="298"/>
      <c r="I2" s="298"/>
      <c r="J2" s="298"/>
      <c r="K2" s="298"/>
      <c r="L2" s="298"/>
      <c r="M2" s="298"/>
      <c r="N2" s="298"/>
      <c r="O2" s="298"/>
    </row>
    <row r="3" spans="2:22" x14ac:dyDescent="0.25">
      <c r="B3" s="298"/>
      <c r="C3" s="298"/>
      <c r="D3" s="298"/>
      <c r="E3" s="298"/>
      <c r="F3" s="298"/>
      <c r="G3" s="298"/>
      <c r="H3" s="298"/>
      <c r="I3" s="298"/>
      <c r="J3" s="298"/>
      <c r="K3" s="298"/>
      <c r="L3" s="298"/>
      <c r="M3" s="298"/>
      <c r="N3" s="298"/>
      <c r="O3" s="298"/>
    </row>
    <row r="4" spans="2:22" ht="15.75" thickBot="1" x14ac:dyDescent="0.3"/>
    <row r="5" spans="2:22" ht="31.5" x14ac:dyDescent="0.25">
      <c r="B5" s="47" t="s">
        <v>19</v>
      </c>
      <c r="C5" s="65" t="s">
        <v>74</v>
      </c>
      <c r="D5" s="66" t="s">
        <v>75</v>
      </c>
      <c r="E5" s="66" t="s">
        <v>76</v>
      </c>
      <c r="F5" s="66" t="s">
        <v>77</v>
      </c>
      <c r="G5" s="66" t="s">
        <v>78</v>
      </c>
      <c r="H5" s="66" t="s">
        <v>79</v>
      </c>
      <c r="I5" s="66" t="s">
        <v>80</v>
      </c>
      <c r="J5" s="66" t="s">
        <v>81</v>
      </c>
      <c r="K5" s="66" t="s">
        <v>82</v>
      </c>
      <c r="L5" s="66" t="s">
        <v>83</v>
      </c>
      <c r="M5" s="66" t="s">
        <v>84</v>
      </c>
      <c r="N5" s="66" t="s">
        <v>85</v>
      </c>
      <c r="O5" s="67" t="s">
        <v>86</v>
      </c>
    </row>
    <row r="6" spans="2:22" ht="15.75" customHeight="1" x14ac:dyDescent="0.25">
      <c r="B6" s="68" t="s">
        <v>414</v>
      </c>
      <c r="C6" s="63">
        <v>633</v>
      </c>
      <c r="D6" s="29">
        <v>923</v>
      </c>
      <c r="E6" s="29">
        <v>905</v>
      </c>
      <c r="F6" s="29">
        <v>1001</v>
      </c>
      <c r="G6" s="29">
        <v>1092</v>
      </c>
      <c r="H6" s="29">
        <v>1112</v>
      </c>
      <c r="I6" s="29">
        <v>861</v>
      </c>
      <c r="J6" s="29">
        <v>971</v>
      </c>
      <c r="K6" s="29">
        <v>1074</v>
      </c>
      <c r="L6" s="29">
        <v>1033</v>
      </c>
      <c r="M6" s="29">
        <v>919</v>
      </c>
      <c r="N6" s="29">
        <v>876</v>
      </c>
      <c r="O6" s="69">
        <f>SUM(C6:N6)</f>
        <v>11400</v>
      </c>
      <c r="Q6" s="41"/>
      <c r="R6" s="41"/>
      <c r="S6" s="41"/>
      <c r="T6" s="41"/>
    </row>
    <row r="7" spans="2:22" ht="15.75" x14ac:dyDescent="0.25">
      <c r="B7" s="68" t="s">
        <v>413</v>
      </c>
      <c r="C7" s="64">
        <v>301</v>
      </c>
      <c r="D7" s="28">
        <v>558</v>
      </c>
      <c r="E7" s="28">
        <v>574</v>
      </c>
      <c r="F7" s="28">
        <v>638</v>
      </c>
      <c r="G7" s="28">
        <v>579</v>
      </c>
      <c r="H7" s="28">
        <v>713</v>
      </c>
      <c r="I7" s="28">
        <v>416</v>
      </c>
      <c r="J7" s="28">
        <v>436</v>
      </c>
      <c r="K7" s="28">
        <v>439</v>
      </c>
      <c r="L7" s="28">
        <v>710</v>
      </c>
      <c r="M7" s="28">
        <v>416</v>
      </c>
      <c r="N7" s="28">
        <v>359</v>
      </c>
      <c r="O7" s="69">
        <f>SUM(C7:N7)</f>
        <v>6139</v>
      </c>
      <c r="Q7" s="41"/>
      <c r="R7" s="41"/>
      <c r="S7" s="41"/>
      <c r="T7" s="41"/>
    </row>
    <row r="8" spans="2:22" ht="15.75" x14ac:dyDescent="0.25">
      <c r="B8" s="68" t="s">
        <v>415</v>
      </c>
      <c r="C8" s="64">
        <v>45</v>
      </c>
      <c r="D8" s="29">
        <v>38</v>
      </c>
      <c r="E8" s="29">
        <v>52</v>
      </c>
      <c r="F8" s="29">
        <v>65</v>
      </c>
      <c r="G8" s="29">
        <v>58</v>
      </c>
      <c r="H8" s="29">
        <v>44</v>
      </c>
      <c r="I8" s="29">
        <v>47</v>
      </c>
      <c r="J8" s="29">
        <v>44</v>
      </c>
      <c r="K8" s="29">
        <v>49</v>
      </c>
      <c r="L8" s="29">
        <v>60</v>
      </c>
      <c r="M8" s="29">
        <v>48</v>
      </c>
      <c r="N8" s="29">
        <v>57</v>
      </c>
      <c r="O8" s="69">
        <f>SUM(C8:N8)</f>
        <v>607</v>
      </c>
      <c r="Q8" s="41"/>
      <c r="R8" s="41"/>
      <c r="S8" s="41"/>
      <c r="T8" s="41"/>
    </row>
    <row r="9" spans="2:22" ht="15.75" customHeight="1" thickBot="1" x14ac:dyDescent="0.3">
      <c r="B9" s="70" t="s">
        <v>86</v>
      </c>
      <c r="C9" s="71">
        <f t="shared" ref="C9:O9" si="0">SUM(C6:C8)</f>
        <v>979</v>
      </c>
      <c r="D9" s="72">
        <f t="shared" si="0"/>
        <v>1519</v>
      </c>
      <c r="E9" s="72">
        <f t="shared" si="0"/>
        <v>1531</v>
      </c>
      <c r="F9" s="72">
        <f t="shared" si="0"/>
        <v>1704</v>
      </c>
      <c r="G9" s="72">
        <f t="shared" si="0"/>
        <v>1729</v>
      </c>
      <c r="H9" s="72">
        <f t="shared" si="0"/>
        <v>1869</v>
      </c>
      <c r="I9" s="72">
        <f t="shared" si="0"/>
        <v>1324</v>
      </c>
      <c r="J9" s="72">
        <f t="shared" si="0"/>
        <v>1451</v>
      </c>
      <c r="K9" s="72">
        <f t="shared" si="0"/>
        <v>1562</v>
      </c>
      <c r="L9" s="72">
        <f t="shared" si="0"/>
        <v>1803</v>
      </c>
      <c r="M9" s="72">
        <f t="shared" si="0"/>
        <v>1383</v>
      </c>
      <c r="N9" s="72">
        <f t="shared" si="0"/>
        <v>1292</v>
      </c>
      <c r="O9" s="73">
        <f t="shared" si="0"/>
        <v>18146</v>
      </c>
      <c r="V9" s="44"/>
    </row>
    <row r="10" spans="2:22" ht="15.75" thickBot="1" x14ac:dyDescent="0.3"/>
    <row r="11" spans="2:22" ht="15" customHeight="1" x14ac:dyDescent="0.25">
      <c r="B11" s="320" t="s">
        <v>422</v>
      </c>
      <c r="C11" s="321"/>
      <c r="D11" s="321"/>
      <c r="E11" s="321"/>
      <c r="F11" s="321"/>
      <c r="G11" s="321"/>
      <c r="H11" s="321"/>
      <c r="I11" s="321"/>
      <c r="J11" s="321"/>
      <c r="K11" s="321"/>
      <c r="L11" s="321"/>
      <c r="M11" s="321"/>
      <c r="N11" s="321"/>
      <c r="O11" s="322"/>
    </row>
    <row r="12" spans="2:22" ht="12.75" customHeight="1" thickBot="1" x14ac:dyDescent="0.3">
      <c r="B12" s="323"/>
      <c r="C12" s="324"/>
      <c r="D12" s="324"/>
      <c r="E12" s="324"/>
      <c r="F12" s="324"/>
      <c r="G12" s="324"/>
      <c r="H12" s="324"/>
      <c r="I12" s="324"/>
      <c r="J12" s="324"/>
      <c r="K12" s="324"/>
      <c r="L12" s="324"/>
      <c r="M12" s="324"/>
      <c r="N12" s="324"/>
      <c r="O12" s="325"/>
    </row>
    <row r="13" spans="2:22" ht="15" customHeight="1" x14ac:dyDescent="0.25">
      <c r="B13" s="221"/>
      <c r="C13" s="221"/>
      <c r="D13" s="221"/>
      <c r="E13" s="221"/>
      <c r="F13" s="221"/>
      <c r="G13" s="221"/>
      <c r="H13" s="221"/>
      <c r="I13" s="3"/>
      <c r="J13" s="3"/>
      <c r="K13" s="3"/>
      <c r="L13" s="3"/>
      <c r="M13" s="3"/>
      <c r="N13" s="3"/>
    </row>
    <row r="14" spans="2:22" ht="15" customHeight="1" x14ac:dyDescent="0.25">
      <c r="B14" s="221"/>
      <c r="C14" s="221"/>
      <c r="D14" s="221"/>
      <c r="E14" s="221"/>
      <c r="F14" s="221"/>
      <c r="G14" s="221"/>
      <c r="H14" s="221"/>
      <c r="I14" s="3"/>
      <c r="J14" s="3"/>
      <c r="K14" s="3"/>
      <c r="L14" s="3"/>
      <c r="M14" s="3"/>
      <c r="N14" s="3"/>
    </row>
    <row r="15" spans="2:22" ht="15" customHeight="1" x14ac:dyDescent="0.25">
      <c r="B15" s="221"/>
      <c r="C15" s="221"/>
      <c r="D15" s="221"/>
      <c r="E15" s="221"/>
      <c r="F15" s="221"/>
      <c r="G15" s="221"/>
      <c r="H15" s="221"/>
      <c r="I15" s="3"/>
      <c r="J15" s="3"/>
      <c r="K15" s="3"/>
      <c r="L15" s="3"/>
      <c r="M15" s="3"/>
      <c r="N15" s="3"/>
    </row>
    <row r="16" spans="2:22" ht="15" customHeight="1" x14ac:dyDescent="0.25">
      <c r="B16" s="3"/>
      <c r="C16" s="3"/>
      <c r="D16" s="3"/>
      <c r="E16" s="3"/>
      <c r="F16" s="3"/>
      <c r="G16" s="3"/>
      <c r="H16" s="3"/>
      <c r="I16" s="3"/>
      <c r="J16" s="3"/>
      <c r="K16" s="3"/>
      <c r="L16" s="3"/>
      <c r="M16" s="3"/>
      <c r="N16" s="3"/>
    </row>
    <row r="17" spans="2:14" ht="15.75" customHeight="1" x14ac:dyDescent="0.25">
      <c r="B17" s="3"/>
      <c r="C17" s="3"/>
      <c r="D17" s="3"/>
      <c r="E17" s="3"/>
      <c r="F17" s="3"/>
      <c r="G17" s="3"/>
      <c r="H17" s="3"/>
      <c r="I17" s="3"/>
      <c r="J17" s="3"/>
      <c r="K17" s="3"/>
      <c r="L17" s="3"/>
      <c r="M17" s="3"/>
      <c r="N17" s="3"/>
    </row>
    <row r="18" spans="2:14" x14ac:dyDescent="0.25">
      <c r="B18" s="3"/>
      <c r="C18" s="3"/>
      <c r="D18" s="3"/>
      <c r="E18" s="3"/>
      <c r="F18" s="3"/>
      <c r="G18" s="3"/>
      <c r="H18" s="3"/>
      <c r="I18" s="3"/>
      <c r="J18" s="3"/>
      <c r="K18" s="3"/>
      <c r="L18" s="3"/>
      <c r="M18" s="3"/>
      <c r="N18" s="3"/>
    </row>
    <row r="19" spans="2:14" x14ac:dyDescent="0.25">
      <c r="B19" s="3"/>
      <c r="C19" s="3"/>
      <c r="D19" s="3"/>
      <c r="E19" s="3"/>
      <c r="F19" s="3"/>
      <c r="G19" s="3"/>
      <c r="H19" s="3"/>
      <c r="I19" s="3"/>
      <c r="J19" s="3"/>
      <c r="K19" s="3"/>
      <c r="L19" s="3"/>
      <c r="M19" s="3"/>
      <c r="N19" s="3"/>
    </row>
    <row r="36" spans="3:5" x14ac:dyDescent="0.25">
      <c r="C36" s="2"/>
      <c r="E36" s="23"/>
    </row>
  </sheetData>
  <sortState ref="H1:J38">
    <sortCondition ref="J1:J38"/>
  </sortState>
  <mergeCells count="2">
    <mergeCell ref="B2:O3"/>
    <mergeCell ref="B11:O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T41"/>
  <sheetViews>
    <sheetView workbookViewId="0">
      <selection activeCell="O11" sqref="O11"/>
    </sheetView>
  </sheetViews>
  <sheetFormatPr baseColWidth="10" defaultRowHeight="15" x14ac:dyDescent="0.25"/>
  <cols>
    <col min="2" max="2" width="22.5703125" style="32" customWidth="1"/>
    <col min="3" max="3" width="13.7109375" customWidth="1"/>
    <col min="4" max="4" width="17.140625" bestFit="1" customWidth="1"/>
    <col min="6" max="6" width="15.5703125" bestFit="1" customWidth="1"/>
    <col min="7" max="7" width="20" customWidth="1"/>
    <col min="9" max="9" width="13.5703125" customWidth="1"/>
    <col min="10" max="10" width="13.28515625" customWidth="1"/>
    <col min="11" max="11" width="12.7109375" customWidth="1"/>
  </cols>
  <sheetData>
    <row r="2" spans="2:16" ht="24" customHeight="1" x14ac:dyDescent="0.25">
      <c r="B2" s="298" t="s">
        <v>795</v>
      </c>
      <c r="C2" s="298"/>
      <c r="D2" s="298"/>
      <c r="E2" s="298"/>
      <c r="F2" s="298"/>
      <c r="G2" s="298"/>
      <c r="H2" s="298"/>
      <c r="I2" s="298"/>
      <c r="J2" s="298"/>
      <c r="K2" s="298"/>
    </row>
    <row r="3" spans="2:16" ht="15.75" thickBot="1" x14ac:dyDescent="0.3"/>
    <row r="4" spans="2:16" ht="31.5" x14ac:dyDescent="0.25">
      <c r="B4" s="101" t="s">
        <v>73</v>
      </c>
      <c r="C4" s="102" t="s">
        <v>414</v>
      </c>
      <c r="D4" s="102" t="s">
        <v>413</v>
      </c>
      <c r="E4" s="102" t="s">
        <v>415</v>
      </c>
      <c r="F4" s="102" t="s">
        <v>416</v>
      </c>
      <c r="G4" s="103" t="s">
        <v>417</v>
      </c>
      <c r="H4" s="102" t="s">
        <v>418</v>
      </c>
      <c r="I4" s="102" t="s">
        <v>419</v>
      </c>
      <c r="J4" s="102" t="s">
        <v>420</v>
      </c>
      <c r="K4" s="109" t="s">
        <v>86</v>
      </c>
    </row>
    <row r="5" spans="2:16" ht="15.75" x14ac:dyDescent="0.25">
      <c r="B5" s="104" t="s">
        <v>44</v>
      </c>
      <c r="C5" s="98">
        <v>316</v>
      </c>
      <c r="D5" s="98">
        <v>150</v>
      </c>
      <c r="E5" s="98">
        <v>20</v>
      </c>
      <c r="F5" s="98">
        <v>7</v>
      </c>
      <c r="G5" s="98">
        <v>3</v>
      </c>
      <c r="H5" s="98">
        <v>1</v>
      </c>
      <c r="I5" s="98">
        <v>1</v>
      </c>
      <c r="J5" s="98"/>
      <c r="K5" s="105">
        <f>SUM(C5:J5)</f>
        <v>498</v>
      </c>
      <c r="P5" s="14"/>
    </row>
    <row r="6" spans="2:16" ht="15.75" x14ac:dyDescent="0.25">
      <c r="B6" s="104" t="s">
        <v>32</v>
      </c>
      <c r="C6" s="98">
        <v>401</v>
      </c>
      <c r="D6" s="98">
        <v>187</v>
      </c>
      <c r="E6" s="98">
        <v>20</v>
      </c>
      <c r="F6" s="98">
        <v>10</v>
      </c>
      <c r="G6" s="98">
        <v>1</v>
      </c>
      <c r="H6" s="98">
        <v>2</v>
      </c>
      <c r="I6" s="98">
        <v>1</v>
      </c>
      <c r="J6" s="98"/>
      <c r="K6" s="105">
        <f t="shared" ref="K6:K39" si="0">SUM(C6:J6)</f>
        <v>622</v>
      </c>
      <c r="P6" s="14"/>
    </row>
    <row r="7" spans="2:16" ht="15.75" x14ac:dyDescent="0.25">
      <c r="B7" s="104" t="s">
        <v>27</v>
      </c>
      <c r="C7" s="98">
        <v>403</v>
      </c>
      <c r="D7" s="98">
        <v>204</v>
      </c>
      <c r="E7" s="98">
        <v>19</v>
      </c>
      <c r="F7" s="98">
        <v>16</v>
      </c>
      <c r="G7" s="98">
        <v>2</v>
      </c>
      <c r="H7" s="98">
        <v>1</v>
      </c>
      <c r="I7" s="98"/>
      <c r="J7" s="98"/>
      <c r="K7" s="105">
        <f t="shared" si="0"/>
        <v>645</v>
      </c>
      <c r="L7" s="110"/>
      <c r="P7" s="14"/>
    </row>
    <row r="8" spans="2:16" x14ac:dyDescent="0.25">
      <c r="B8" s="104" t="s">
        <v>23</v>
      </c>
      <c r="C8" s="98">
        <v>417</v>
      </c>
      <c r="D8" s="98">
        <v>234</v>
      </c>
      <c r="E8" s="98">
        <v>20</v>
      </c>
      <c r="F8" s="98">
        <v>7</v>
      </c>
      <c r="G8" s="98">
        <v>1</v>
      </c>
      <c r="H8" s="98">
        <v>4</v>
      </c>
      <c r="I8" s="98"/>
      <c r="J8" s="98"/>
      <c r="K8" s="105">
        <f t="shared" si="0"/>
        <v>683</v>
      </c>
    </row>
    <row r="9" spans="2:16" x14ac:dyDescent="0.25">
      <c r="B9" s="104" t="s">
        <v>34</v>
      </c>
      <c r="C9" s="98">
        <v>421</v>
      </c>
      <c r="D9" s="98">
        <v>162</v>
      </c>
      <c r="E9" s="98">
        <v>19</v>
      </c>
      <c r="F9" s="98">
        <v>5</v>
      </c>
      <c r="G9" s="98">
        <v>4</v>
      </c>
      <c r="H9" s="98">
        <v>2</v>
      </c>
      <c r="I9" s="98"/>
      <c r="J9" s="98"/>
      <c r="K9" s="105">
        <f t="shared" si="0"/>
        <v>613</v>
      </c>
    </row>
    <row r="10" spans="2:16" x14ac:dyDescent="0.25">
      <c r="B10" s="104" t="s">
        <v>33</v>
      </c>
      <c r="C10" s="98">
        <v>328</v>
      </c>
      <c r="D10" s="98">
        <v>237</v>
      </c>
      <c r="E10" s="98">
        <v>19</v>
      </c>
      <c r="F10" s="98">
        <v>12</v>
      </c>
      <c r="G10" s="98">
        <v>2</v>
      </c>
      <c r="H10" s="98"/>
      <c r="I10" s="98"/>
      <c r="J10" s="98"/>
      <c r="K10" s="105">
        <f t="shared" si="0"/>
        <v>598</v>
      </c>
    </row>
    <row r="11" spans="2:16" x14ac:dyDescent="0.25">
      <c r="B11" s="104" t="s">
        <v>49</v>
      </c>
      <c r="C11" s="98">
        <v>286</v>
      </c>
      <c r="D11" s="98">
        <v>155</v>
      </c>
      <c r="E11" s="98">
        <v>19</v>
      </c>
      <c r="F11" s="98">
        <v>8</v>
      </c>
      <c r="G11" s="98">
        <v>2</v>
      </c>
      <c r="H11" s="98"/>
      <c r="I11" s="98"/>
      <c r="J11" s="98"/>
      <c r="K11" s="105">
        <f t="shared" si="0"/>
        <v>470</v>
      </c>
    </row>
    <row r="12" spans="2:16" x14ac:dyDescent="0.25">
      <c r="B12" s="104" t="s">
        <v>46</v>
      </c>
      <c r="C12" s="98">
        <v>322</v>
      </c>
      <c r="D12" s="98">
        <v>136</v>
      </c>
      <c r="E12" s="98">
        <v>19</v>
      </c>
      <c r="F12" s="98">
        <v>8</v>
      </c>
      <c r="G12" s="98">
        <v>1</v>
      </c>
      <c r="H12" s="98">
        <v>1</v>
      </c>
      <c r="I12" s="98"/>
      <c r="J12" s="98"/>
      <c r="K12" s="105">
        <f t="shared" si="0"/>
        <v>487</v>
      </c>
    </row>
    <row r="13" spans="2:16" x14ac:dyDescent="0.25">
      <c r="B13" s="104" t="s">
        <v>24</v>
      </c>
      <c r="C13" s="98">
        <v>427</v>
      </c>
      <c r="D13" s="98">
        <v>211</v>
      </c>
      <c r="E13" s="98">
        <v>18</v>
      </c>
      <c r="F13" s="98">
        <v>5</v>
      </c>
      <c r="G13" s="98">
        <v>3</v>
      </c>
      <c r="H13" s="98"/>
      <c r="I13" s="98"/>
      <c r="J13" s="98"/>
      <c r="K13" s="105">
        <f t="shared" si="0"/>
        <v>664</v>
      </c>
    </row>
    <row r="14" spans="2:16" x14ac:dyDescent="0.25">
      <c r="B14" s="104" t="s">
        <v>26</v>
      </c>
      <c r="C14" s="98">
        <v>491</v>
      </c>
      <c r="D14" s="98">
        <v>149</v>
      </c>
      <c r="E14" s="98">
        <v>19</v>
      </c>
      <c r="F14" s="98">
        <v>7</v>
      </c>
      <c r="G14" s="98">
        <v>1</v>
      </c>
      <c r="H14" s="98">
        <v>2</v>
      </c>
      <c r="I14" s="98"/>
      <c r="J14" s="98"/>
      <c r="K14" s="105">
        <f t="shared" si="0"/>
        <v>669</v>
      </c>
    </row>
    <row r="15" spans="2:16" x14ac:dyDescent="0.25">
      <c r="B15" s="104" t="s">
        <v>40</v>
      </c>
      <c r="C15" s="98">
        <v>394</v>
      </c>
      <c r="D15" s="98">
        <v>119</v>
      </c>
      <c r="E15" s="98">
        <v>19</v>
      </c>
      <c r="F15" s="98">
        <v>8</v>
      </c>
      <c r="G15" s="98"/>
      <c r="H15" s="98">
        <v>3</v>
      </c>
      <c r="I15" s="98"/>
      <c r="J15" s="98"/>
      <c r="K15" s="105">
        <f t="shared" si="0"/>
        <v>543</v>
      </c>
    </row>
    <row r="16" spans="2:16" x14ac:dyDescent="0.25">
      <c r="B16" s="104" t="s">
        <v>21</v>
      </c>
      <c r="C16" s="98">
        <v>371</v>
      </c>
      <c r="D16" s="98">
        <v>338</v>
      </c>
      <c r="E16" s="98">
        <v>19</v>
      </c>
      <c r="F16" s="98">
        <v>4</v>
      </c>
      <c r="G16" s="98">
        <v>6</v>
      </c>
      <c r="H16" s="98"/>
      <c r="I16" s="98"/>
      <c r="J16" s="98"/>
      <c r="K16" s="105">
        <f t="shared" si="0"/>
        <v>738</v>
      </c>
    </row>
    <row r="17" spans="2:20" x14ac:dyDescent="0.25">
      <c r="B17" s="104" t="s">
        <v>28</v>
      </c>
      <c r="C17" s="98">
        <v>386</v>
      </c>
      <c r="D17" s="98">
        <v>225</v>
      </c>
      <c r="E17" s="98">
        <v>19</v>
      </c>
      <c r="F17" s="98">
        <v>3</v>
      </c>
      <c r="G17" s="98">
        <v>2</v>
      </c>
      <c r="H17" s="98">
        <v>3</v>
      </c>
      <c r="I17" s="98"/>
      <c r="J17" s="98"/>
      <c r="K17" s="105">
        <f t="shared" si="0"/>
        <v>638</v>
      </c>
    </row>
    <row r="18" spans="2:20" x14ac:dyDescent="0.25">
      <c r="B18" s="104" t="s">
        <v>22</v>
      </c>
      <c r="C18" s="98">
        <v>426</v>
      </c>
      <c r="D18" s="98">
        <v>240</v>
      </c>
      <c r="E18" s="98">
        <v>19</v>
      </c>
      <c r="F18" s="98">
        <v>6</v>
      </c>
      <c r="G18" s="98">
        <v>3</v>
      </c>
      <c r="H18" s="98">
        <v>1</v>
      </c>
      <c r="I18" s="98"/>
      <c r="J18" s="98"/>
      <c r="K18" s="105">
        <f t="shared" si="0"/>
        <v>695</v>
      </c>
    </row>
    <row r="19" spans="2:20" x14ac:dyDescent="0.25">
      <c r="B19" s="104" t="s">
        <v>20</v>
      </c>
      <c r="C19" s="98">
        <v>456</v>
      </c>
      <c r="D19" s="98">
        <v>272</v>
      </c>
      <c r="E19" s="98">
        <v>19</v>
      </c>
      <c r="F19" s="98">
        <v>18</v>
      </c>
      <c r="G19" s="98">
        <v>4</v>
      </c>
      <c r="H19" s="98">
        <v>1</v>
      </c>
      <c r="I19" s="98"/>
      <c r="J19" s="98"/>
      <c r="K19" s="105">
        <f t="shared" si="0"/>
        <v>770</v>
      </c>
    </row>
    <row r="20" spans="2:20" x14ac:dyDescent="0.25">
      <c r="B20" s="104" t="s">
        <v>31</v>
      </c>
      <c r="C20" s="98">
        <v>345</v>
      </c>
      <c r="D20" s="98">
        <v>232</v>
      </c>
      <c r="E20" s="98">
        <v>20</v>
      </c>
      <c r="F20" s="98">
        <v>14</v>
      </c>
      <c r="G20" s="98">
        <v>1</v>
      </c>
      <c r="H20" s="98"/>
      <c r="I20" s="98"/>
      <c r="J20" s="98"/>
      <c r="K20" s="105">
        <f t="shared" si="0"/>
        <v>612</v>
      </c>
    </row>
    <row r="21" spans="2:20" x14ac:dyDescent="0.25">
      <c r="B21" s="104" t="s">
        <v>29</v>
      </c>
      <c r="C21" s="98">
        <v>307</v>
      </c>
      <c r="D21" s="98">
        <v>284</v>
      </c>
      <c r="E21" s="98">
        <v>20</v>
      </c>
      <c r="F21" s="98">
        <v>9</v>
      </c>
      <c r="G21" s="98">
        <v>3</v>
      </c>
      <c r="H21" s="98">
        <v>1</v>
      </c>
      <c r="I21" s="98"/>
      <c r="J21" s="98"/>
      <c r="K21" s="105">
        <f t="shared" si="0"/>
        <v>624</v>
      </c>
    </row>
    <row r="22" spans="2:20" x14ac:dyDescent="0.25">
      <c r="B22" s="104" t="s">
        <v>50</v>
      </c>
      <c r="C22" s="98">
        <v>309</v>
      </c>
      <c r="D22" s="98">
        <v>133</v>
      </c>
      <c r="E22" s="98">
        <v>20</v>
      </c>
      <c r="F22" s="98">
        <v>8</v>
      </c>
      <c r="G22" s="98">
        <v>3</v>
      </c>
      <c r="H22" s="98"/>
      <c r="I22" s="98"/>
      <c r="J22" s="98">
        <v>1</v>
      </c>
      <c r="K22" s="105">
        <f t="shared" si="0"/>
        <v>474</v>
      </c>
    </row>
    <row r="23" spans="2:20" x14ac:dyDescent="0.25">
      <c r="B23" s="104" t="s">
        <v>41</v>
      </c>
      <c r="C23" s="98">
        <v>325</v>
      </c>
      <c r="D23" s="98">
        <v>134</v>
      </c>
      <c r="E23" s="98">
        <v>20</v>
      </c>
      <c r="F23" s="98">
        <v>23</v>
      </c>
      <c r="G23" s="98">
        <v>2</v>
      </c>
      <c r="H23" s="98">
        <v>3</v>
      </c>
      <c r="I23" s="98"/>
      <c r="J23" s="98"/>
      <c r="K23" s="105">
        <f t="shared" si="0"/>
        <v>507</v>
      </c>
      <c r="N23" s="3"/>
      <c r="O23" s="3"/>
      <c r="P23" s="3"/>
      <c r="Q23" s="3"/>
      <c r="R23" s="3"/>
      <c r="S23" s="3"/>
      <c r="T23" s="3"/>
    </row>
    <row r="24" spans="2:20" x14ac:dyDescent="0.25">
      <c r="B24" s="104" t="s">
        <v>47</v>
      </c>
      <c r="C24" s="98">
        <v>310</v>
      </c>
      <c r="D24" s="98">
        <v>140</v>
      </c>
      <c r="E24" s="98">
        <v>20</v>
      </c>
      <c r="F24" s="98">
        <v>4</v>
      </c>
      <c r="G24" s="98"/>
      <c r="H24" s="98">
        <v>1</v>
      </c>
      <c r="I24" s="98"/>
      <c r="J24" s="98"/>
      <c r="K24" s="105">
        <f t="shared" si="0"/>
        <v>475</v>
      </c>
      <c r="N24" s="3"/>
      <c r="O24" s="3"/>
      <c r="P24" s="3"/>
      <c r="Q24" s="3"/>
      <c r="R24" s="3"/>
      <c r="S24" s="3"/>
      <c r="T24" s="3"/>
    </row>
    <row r="25" spans="2:20" ht="15" customHeight="1" x14ac:dyDescent="0.25">
      <c r="B25" s="104" t="s">
        <v>48</v>
      </c>
      <c r="C25" s="98">
        <v>310</v>
      </c>
      <c r="D25" s="98">
        <v>141</v>
      </c>
      <c r="E25" s="98">
        <v>20</v>
      </c>
      <c r="F25" s="98">
        <v>7</v>
      </c>
      <c r="G25" s="98"/>
      <c r="H25" s="98">
        <v>2</v>
      </c>
      <c r="I25" s="98"/>
      <c r="J25" s="98"/>
      <c r="K25" s="105">
        <f t="shared" si="0"/>
        <v>480</v>
      </c>
      <c r="N25" s="158"/>
      <c r="O25" s="158"/>
      <c r="P25" s="158"/>
      <c r="Q25" s="158"/>
      <c r="R25" s="3"/>
      <c r="S25" s="3"/>
      <c r="T25" s="3"/>
    </row>
    <row r="26" spans="2:20" ht="15" customHeight="1" x14ac:dyDescent="0.25">
      <c r="B26" s="104" t="s">
        <v>43</v>
      </c>
      <c r="C26" s="98">
        <v>329</v>
      </c>
      <c r="D26" s="98">
        <v>150</v>
      </c>
      <c r="E26" s="98">
        <v>20</v>
      </c>
      <c r="F26" s="98">
        <v>5</v>
      </c>
      <c r="G26" s="98">
        <v>1</v>
      </c>
      <c r="H26" s="98">
        <v>1</v>
      </c>
      <c r="I26" s="98"/>
      <c r="J26" s="98"/>
      <c r="K26" s="105">
        <f t="shared" si="0"/>
        <v>506</v>
      </c>
      <c r="N26" s="158"/>
      <c r="O26" s="158"/>
      <c r="P26" s="158"/>
      <c r="Q26" s="158"/>
      <c r="R26" s="3"/>
      <c r="S26" s="3"/>
      <c r="T26" s="3"/>
    </row>
    <row r="27" spans="2:20" ht="15" customHeight="1" x14ac:dyDescent="0.25">
      <c r="B27" s="104" t="s">
        <v>38</v>
      </c>
      <c r="C27" s="98">
        <v>293</v>
      </c>
      <c r="D27" s="98">
        <v>219</v>
      </c>
      <c r="E27" s="98">
        <v>20</v>
      </c>
      <c r="F27" s="98">
        <v>7</v>
      </c>
      <c r="G27" s="98">
        <v>1</v>
      </c>
      <c r="H27" s="98"/>
      <c r="I27" s="98"/>
      <c r="J27" s="98"/>
      <c r="K27" s="105">
        <f t="shared" si="0"/>
        <v>540</v>
      </c>
      <c r="N27" s="158"/>
      <c r="O27" s="158"/>
      <c r="P27" s="158"/>
      <c r="Q27" s="158"/>
      <c r="R27" s="3"/>
      <c r="S27" s="3"/>
      <c r="T27" s="3"/>
    </row>
    <row r="28" spans="2:20" ht="15" customHeight="1" x14ac:dyDescent="0.25">
      <c r="B28" s="104" t="s">
        <v>42</v>
      </c>
      <c r="C28" s="98">
        <v>268</v>
      </c>
      <c r="D28" s="98">
        <v>192</v>
      </c>
      <c r="E28" s="98">
        <v>20</v>
      </c>
      <c r="F28" s="98">
        <v>9</v>
      </c>
      <c r="G28" s="98">
        <v>1</v>
      </c>
      <c r="H28" s="98">
        <v>2</v>
      </c>
      <c r="I28" s="98"/>
      <c r="J28" s="98"/>
      <c r="K28" s="105">
        <f t="shared" si="0"/>
        <v>492</v>
      </c>
      <c r="N28" s="158"/>
      <c r="O28" s="158"/>
      <c r="P28" s="158"/>
      <c r="Q28" s="158"/>
      <c r="R28" s="3"/>
      <c r="S28" s="3"/>
      <c r="T28" s="3"/>
    </row>
    <row r="29" spans="2:20" x14ac:dyDescent="0.25">
      <c r="B29" s="104" t="s">
        <v>45</v>
      </c>
      <c r="C29" s="98">
        <v>323</v>
      </c>
      <c r="D29" s="98">
        <v>149</v>
      </c>
      <c r="E29" s="98">
        <v>20</v>
      </c>
      <c r="F29" s="98">
        <v>8</v>
      </c>
      <c r="G29" s="98">
        <v>3</v>
      </c>
      <c r="H29" s="98">
        <v>2</v>
      </c>
      <c r="I29" s="98"/>
      <c r="J29" s="98"/>
      <c r="K29" s="105">
        <f t="shared" si="0"/>
        <v>505</v>
      </c>
      <c r="N29" s="3"/>
      <c r="O29" s="3"/>
      <c r="P29" s="3"/>
      <c r="Q29" s="3"/>
      <c r="R29" s="3"/>
      <c r="S29" s="3"/>
      <c r="T29" s="3"/>
    </row>
    <row r="30" spans="2:20" x14ac:dyDescent="0.25">
      <c r="B30" s="104" t="s">
        <v>37</v>
      </c>
      <c r="C30" s="98">
        <v>383</v>
      </c>
      <c r="D30" s="98">
        <v>150</v>
      </c>
      <c r="E30" s="98">
        <v>20</v>
      </c>
      <c r="F30" s="98">
        <v>3</v>
      </c>
      <c r="G30" s="98">
        <v>3</v>
      </c>
      <c r="H30" s="98">
        <v>3</v>
      </c>
      <c r="I30" s="98"/>
      <c r="J30" s="98"/>
      <c r="K30" s="105">
        <f t="shared" si="0"/>
        <v>562</v>
      </c>
      <c r="N30" s="3"/>
      <c r="O30" s="3"/>
      <c r="P30" s="3"/>
      <c r="Q30" s="3"/>
      <c r="R30" s="3"/>
      <c r="S30" s="3"/>
      <c r="T30" s="3"/>
    </row>
    <row r="31" spans="2:20" x14ac:dyDescent="0.25">
      <c r="B31" s="104" t="s">
        <v>39</v>
      </c>
      <c r="C31" s="98">
        <v>311</v>
      </c>
      <c r="D31" s="98">
        <v>198</v>
      </c>
      <c r="E31" s="98">
        <v>20</v>
      </c>
      <c r="F31" s="98">
        <v>4</v>
      </c>
      <c r="G31" s="98">
        <v>2</v>
      </c>
      <c r="H31" s="98">
        <v>3</v>
      </c>
      <c r="I31" s="98"/>
      <c r="J31" s="98"/>
      <c r="K31" s="105">
        <f t="shared" si="0"/>
        <v>538</v>
      </c>
      <c r="N31" s="3"/>
      <c r="O31" s="3"/>
      <c r="P31" s="3"/>
      <c r="Q31" s="3"/>
      <c r="R31" s="3"/>
      <c r="S31" s="3"/>
      <c r="T31" s="3"/>
    </row>
    <row r="32" spans="2:20" x14ac:dyDescent="0.25">
      <c r="B32" s="104" t="s">
        <v>35</v>
      </c>
      <c r="C32" s="98">
        <v>337</v>
      </c>
      <c r="D32" s="98">
        <v>211</v>
      </c>
      <c r="E32" s="98">
        <v>20</v>
      </c>
      <c r="F32" s="98">
        <v>10</v>
      </c>
      <c r="G32" s="98">
        <v>3</v>
      </c>
      <c r="H32" s="98">
        <v>3</v>
      </c>
      <c r="I32" s="98">
        <v>1</v>
      </c>
      <c r="J32" s="98"/>
      <c r="K32" s="105">
        <f t="shared" si="0"/>
        <v>585</v>
      </c>
    </row>
    <row r="33" spans="2:11" x14ac:dyDescent="0.25">
      <c r="B33" s="104" t="s">
        <v>30</v>
      </c>
      <c r="C33" s="98">
        <v>335</v>
      </c>
      <c r="D33" s="98">
        <v>236</v>
      </c>
      <c r="E33" s="98">
        <v>20</v>
      </c>
      <c r="F33" s="98">
        <v>9</v>
      </c>
      <c r="G33" s="98">
        <v>3</v>
      </c>
      <c r="H33" s="98">
        <v>1</v>
      </c>
      <c r="I33" s="98">
        <v>1</v>
      </c>
      <c r="J33" s="98"/>
      <c r="K33" s="105">
        <f t="shared" si="0"/>
        <v>605</v>
      </c>
    </row>
    <row r="34" spans="2:11" x14ac:dyDescent="0.25">
      <c r="B34" s="104" t="s">
        <v>36</v>
      </c>
      <c r="C34" s="98">
        <v>336</v>
      </c>
      <c r="D34" s="98">
        <v>204</v>
      </c>
      <c r="E34" s="98">
        <v>20</v>
      </c>
      <c r="F34" s="98">
        <v>15</v>
      </c>
      <c r="G34" s="98"/>
      <c r="H34" s="98">
        <v>3</v>
      </c>
      <c r="I34" s="98">
        <v>1</v>
      </c>
      <c r="J34" s="98"/>
      <c r="K34" s="105">
        <f t="shared" si="0"/>
        <v>579</v>
      </c>
    </row>
    <row r="35" spans="2:11" x14ac:dyDescent="0.25">
      <c r="B35" s="104" t="s">
        <v>25</v>
      </c>
      <c r="C35" s="98">
        <v>397</v>
      </c>
      <c r="D35" s="98">
        <v>240</v>
      </c>
      <c r="E35" s="98">
        <v>20</v>
      </c>
      <c r="F35" s="98">
        <v>2</v>
      </c>
      <c r="G35" s="98">
        <v>1</v>
      </c>
      <c r="H35" s="98">
        <v>2</v>
      </c>
      <c r="I35" s="98">
        <v>1</v>
      </c>
      <c r="J35" s="98"/>
      <c r="K35" s="105">
        <f t="shared" si="0"/>
        <v>663</v>
      </c>
    </row>
    <row r="36" spans="2:11" x14ac:dyDescent="0.25">
      <c r="B36" s="104" t="s">
        <v>1</v>
      </c>
      <c r="C36" s="98">
        <v>116</v>
      </c>
      <c r="D36" s="98">
        <v>36</v>
      </c>
      <c r="E36" s="98"/>
      <c r="F36" s="98"/>
      <c r="G36" s="98"/>
      <c r="H36" s="98"/>
      <c r="I36" s="98"/>
      <c r="J36" s="98"/>
      <c r="K36" s="105">
        <f t="shared" si="0"/>
        <v>152</v>
      </c>
    </row>
    <row r="37" spans="2:11" x14ac:dyDescent="0.25">
      <c r="B37" s="104" t="s">
        <v>2</v>
      </c>
      <c r="C37" s="98">
        <v>101</v>
      </c>
      <c r="D37" s="98">
        <v>33</v>
      </c>
      <c r="E37" s="98"/>
      <c r="F37" s="98"/>
      <c r="G37" s="98"/>
      <c r="H37" s="98"/>
      <c r="I37" s="98"/>
      <c r="J37" s="98"/>
      <c r="K37" s="105">
        <f t="shared" si="0"/>
        <v>134</v>
      </c>
    </row>
    <row r="38" spans="2:11" x14ac:dyDescent="0.25">
      <c r="B38" s="104" t="s">
        <v>0</v>
      </c>
      <c r="C38" s="98">
        <v>120</v>
      </c>
      <c r="D38" s="98">
        <v>38</v>
      </c>
      <c r="E38" s="98"/>
      <c r="F38" s="98"/>
      <c r="G38" s="98"/>
      <c r="H38" s="98"/>
      <c r="I38" s="98"/>
      <c r="J38" s="98"/>
      <c r="K38" s="105">
        <f t="shared" si="0"/>
        <v>158</v>
      </c>
    </row>
    <row r="39" spans="2:11" ht="15.75" thickBot="1" x14ac:dyDescent="0.3">
      <c r="B39" s="106" t="s">
        <v>86</v>
      </c>
      <c r="C39" s="107">
        <f>SUM(C5:C38)</f>
        <v>11400</v>
      </c>
      <c r="D39" s="107">
        <f t="shared" ref="D39:J39" si="1">SUM(D1:D38)</f>
        <v>6139</v>
      </c>
      <c r="E39" s="107">
        <f t="shared" si="1"/>
        <v>607</v>
      </c>
      <c r="F39" s="107">
        <f t="shared" si="1"/>
        <v>261</v>
      </c>
      <c r="G39" s="107">
        <f t="shared" si="1"/>
        <v>62</v>
      </c>
      <c r="H39" s="107">
        <f t="shared" si="1"/>
        <v>48</v>
      </c>
      <c r="I39" s="107">
        <f t="shared" si="1"/>
        <v>6</v>
      </c>
      <c r="J39" s="107">
        <f t="shared" si="1"/>
        <v>1</v>
      </c>
      <c r="K39" s="108">
        <f t="shared" si="0"/>
        <v>18524</v>
      </c>
    </row>
    <row r="40" spans="2:11" ht="15.75" thickBot="1" x14ac:dyDescent="0.3"/>
    <row r="41" spans="2:11" ht="15.75" customHeight="1" thickBot="1" x14ac:dyDescent="0.3">
      <c r="B41" s="222" t="s">
        <v>787</v>
      </c>
      <c r="C41" s="223"/>
      <c r="D41" s="223"/>
      <c r="E41" s="223"/>
      <c r="F41" s="223"/>
      <c r="G41" s="223"/>
      <c r="H41" s="223"/>
      <c r="I41" s="223"/>
      <c r="J41" s="223"/>
      <c r="K41" s="224"/>
    </row>
  </sheetData>
  <mergeCells count="1">
    <mergeCell ref="B2:K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242"/>
  <sheetViews>
    <sheetView workbookViewId="0">
      <selection activeCell="B2" sqref="B2:E2"/>
    </sheetView>
  </sheetViews>
  <sheetFormatPr baseColWidth="10" defaultRowHeight="15" x14ac:dyDescent="0.25"/>
  <cols>
    <col min="1" max="1" width="3.7109375" customWidth="1"/>
    <col min="2" max="2" width="64.5703125" bestFit="1" customWidth="1"/>
    <col min="3" max="3" width="45.85546875" customWidth="1"/>
    <col min="4" max="4" width="133.28515625" customWidth="1"/>
    <col min="5" max="5" width="17" customWidth="1"/>
  </cols>
  <sheetData>
    <row r="1" spans="2:5" s="46" customFormat="1" x14ac:dyDescent="0.25"/>
    <row r="2" spans="2:5" s="25" customFormat="1" ht="25.5" customHeight="1" x14ac:dyDescent="0.25">
      <c r="B2" s="298" t="s">
        <v>796</v>
      </c>
      <c r="C2" s="298"/>
      <c r="D2" s="298"/>
      <c r="E2" s="298"/>
    </row>
    <row r="3" spans="2:5" ht="15.75" thickBot="1" x14ac:dyDescent="0.3"/>
    <row r="4" spans="2:5" s="27" customFormat="1" ht="18.75" x14ac:dyDescent="0.3">
      <c r="B4" s="128" t="s">
        <v>97</v>
      </c>
      <c r="C4" s="129" t="s">
        <v>96</v>
      </c>
      <c r="D4" s="129" t="s">
        <v>411</v>
      </c>
      <c r="E4" s="130" t="s">
        <v>3</v>
      </c>
    </row>
    <row r="5" spans="2:5" x14ac:dyDescent="0.25">
      <c r="B5" s="111" t="s">
        <v>99</v>
      </c>
      <c r="C5" s="112"/>
      <c r="D5" s="113" t="s">
        <v>98</v>
      </c>
      <c r="E5" s="120">
        <v>9</v>
      </c>
    </row>
    <row r="6" spans="2:5" x14ac:dyDescent="0.25">
      <c r="B6" s="111" t="s">
        <v>101</v>
      </c>
      <c r="C6" s="112"/>
      <c r="D6" s="113" t="s">
        <v>100</v>
      </c>
      <c r="E6" s="120">
        <v>145</v>
      </c>
    </row>
    <row r="7" spans="2:5" x14ac:dyDescent="0.25">
      <c r="B7" s="111" t="s">
        <v>101</v>
      </c>
      <c r="C7" s="112"/>
      <c r="D7" s="113" t="s">
        <v>102</v>
      </c>
      <c r="E7" s="120">
        <v>21</v>
      </c>
    </row>
    <row r="8" spans="2:5" x14ac:dyDescent="0.25">
      <c r="B8" s="111" t="s">
        <v>101</v>
      </c>
      <c r="C8" s="112"/>
      <c r="D8" s="113" t="s">
        <v>103</v>
      </c>
      <c r="E8" s="120">
        <v>78</v>
      </c>
    </row>
    <row r="9" spans="2:5" x14ac:dyDescent="0.25">
      <c r="B9" s="111" t="s">
        <v>106</v>
      </c>
      <c r="C9" s="112" t="s">
        <v>105</v>
      </c>
      <c r="D9" s="113" t="s">
        <v>104</v>
      </c>
      <c r="E9" s="120">
        <v>2514</v>
      </c>
    </row>
    <row r="10" spans="2:5" x14ac:dyDescent="0.25">
      <c r="B10" s="111" t="s">
        <v>106</v>
      </c>
      <c r="C10" s="112" t="s">
        <v>108</v>
      </c>
      <c r="D10" s="113" t="s">
        <v>107</v>
      </c>
      <c r="E10" s="120">
        <v>1257</v>
      </c>
    </row>
    <row r="11" spans="2:5" x14ac:dyDescent="0.25">
      <c r="B11" s="111" t="s">
        <v>106</v>
      </c>
      <c r="C11" s="112" t="s">
        <v>108</v>
      </c>
      <c r="D11" s="113" t="s">
        <v>109</v>
      </c>
      <c r="E11" s="120">
        <v>637</v>
      </c>
    </row>
    <row r="12" spans="2:5" x14ac:dyDescent="0.25">
      <c r="B12" s="111" t="s">
        <v>106</v>
      </c>
      <c r="C12" s="112" t="s">
        <v>108</v>
      </c>
      <c r="D12" s="113" t="s">
        <v>110</v>
      </c>
      <c r="E12" s="120">
        <v>260</v>
      </c>
    </row>
    <row r="13" spans="2:5" x14ac:dyDescent="0.25">
      <c r="B13" s="111" t="s">
        <v>106</v>
      </c>
      <c r="C13" s="112" t="s">
        <v>108</v>
      </c>
      <c r="D13" s="113" t="s">
        <v>111</v>
      </c>
      <c r="E13" s="120">
        <v>165</v>
      </c>
    </row>
    <row r="14" spans="2:5" x14ac:dyDescent="0.25">
      <c r="B14" s="111" t="s">
        <v>106</v>
      </c>
      <c r="C14" s="112" t="s">
        <v>113</v>
      </c>
      <c r="D14" s="113" t="s">
        <v>112</v>
      </c>
      <c r="E14" s="120">
        <v>74</v>
      </c>
    </row>
    <row r="15" spans="2:5" x14ac:dyDescent="0.25">
      <c r="B15" s="111" t="s">
        <v>106</v>
      </c>
      <c r="C15" s="112" t="s">
        <v>115</v>
      </c>
      <c r="D15" s="113" t="s">
        <v>114</v>
      </c>
      <c r="E15" s="120">
        <v>65</v>
      </c>
    </row>
    <row r="16" spans="2:5" x14ac:dyDescent="0.25">
      <c r="B16" s="111" t="s">
        <v>106</v>
      </c>
      <c r="C16" s="112" t="s">
        <v>117</v>
      </c>
      <c r="D16" s="113" t="s">
        <v>116</v>
      </c>
      <c r="E16" s="120">
        <v>44</v>
      </c>
    </row>
    <row r="17" spans="2:5" x14ac:dyDescent="0.25">
      <c r="B17" s="111" t="s">
        <v>106</v>
      </c>
      <c r="C17" s="112" t="s">
        <v>115</v>
      </c>
      <c r="D17" s="113" t="s">
        <v>118</v>
      </c>
      <c r="E17" s="120">
        <v>17</v>
      </c>
    </row>
    <row r="18" spans="2:5" x14ac:dyDescent="0.25">
      <c r="B18" s="111" t="s">
        <v>106</v>
      </c>
      <c r="C18" s="112" t="s">
        <v>105</v>
      </c>
      <c r="D18" s="113" t="s">
        <v>119</v>
      </c>
      <c r="E18" s="120">
        <v>14</v>
      </c>
    </row>
    <row r="19" spans="2:5" x14ac:dyDescent="0.25">
      <c r="B19" s="111" t="s">
        <v>106</v>
      </c>
      <c r="C19" s="112" t="s">
        <v>108</v>
      </c>
      <c r="D19" s="113" t="s">
        <v>120</v>
      </c>
      <c r="E19" s="120">
        <v>13</v>
      </c>
    </row>
    <row r="20" spans="2:5" x14ac:dyDescent="0.25">
      <c r="B20" s="111" t="s">
        <v>106</v>
      </c>
      <c r="C20" s="112" t="s">
        <v>105</v>
      </c>
      <c r="D20" s="113" t="s">
        <v>121</v>
      </c>
      <c r="E20" s="120">
        <v>12</v>
      </c>
    </row>
    <row r="21" spans="2:5" x14ac:dyDescent="0.25">
      <c r="B21" s="111" t="s">
        <v>106</v>
      </c>
      <c r="C21" s="112" t="s">
        <v>105</v>
      </c>
      <c r="D21" s="113" t="s">
        <v>122</v>
      </c>
      <c r="E21" s="120">
        <v>10</v>
      </c>
    </row>
    <row r="22" spans="2:5" x14ac:dyDescent="0.25">
      <c r="B22" s="111" t="s">
        <v>106</v>
      </c>
      <c r="C22" s="112" t="s">
        <v>117</v>
      </c>
      <c r="D22" s="113" t="s">
        <v>123</v>
      </c>
      <c r="E22" s="120">
        <v>10</v>
      </c>
    </row>
    <row r="23" spans="2:5" x14ac:dyDescent="0.25">
      <c r="B23" s="111" t="s">
        <v>106</v>
      </c>
      <c r="C23" s="112" t="s">
        <v>105</v>
      </c>
      <c r="D23" s="113" t="s">
        <v>124</v>
      </c>
      <c r="E23" s="120">
        <v>4</v>
      </c>
    </row>
    <row r="24" spans="2:5" x14ac:dyDescent="0.25">
      <c r="B24" s="111" t="s">
        <v>106</v>
      </c>
      <c r="C24" s="112" t="s">
        <v>113</v>
      </c>
      <c r="D24" s="113" t="s">
        <v>125</v>
      </c>
      <c r="E24" s="120">
        <v>2</v>
      </c>
    </row>
    <row r="25" spans="2:5" x14ac:dyDescent="0.25">
      <c r="B25" s="111" t="s">
        <v>106</v>
      </c>
      <c r="C25" s="112" t="s">
        <v>115</v>
      </c>
      <c r="D25" s="113" t="s">
        <v>126</v>
      </c>
      <c r="E25" s="120">
        <v>2</v>
      </c>
    </row>
    <row r="26" spans="2:5" x14ac:dyDescent="0.25">
      <c r="B26" s="111" t="s">
        <v>106</v>
      </c>
      <c r="C26" s="112" t="s">
        <v>105</v>
      </c>
      <c r="D26" s="113" t="s">
        <v>412</v>
      </c>
      <c r="E26" s="120">
        <v>2</v>
      </c>
    </row>
    <row r="27" spans="2:5" x14ac:dyDescent="0.25">
      <c r="B27" s="111" t="s">
        <v>106</v>
      </c>
      <c r="C27" s="112" t="s">
        <v>105</v>
      </c>
      <c r="D27" s="113" t="s">
        <v>127</v>
      </c>
      <c r="E27" s="120">
        <v>2</v>
      </c>
    </row>
    <row r="28" spans="2:5" x14ac:dyDescent="0.25">
      <c r="B28" s="111" t="s">
        <v>106</v>
      </c>
      <c r="C28" s="112" t="s">
        <v>105</v>
      </c>
      <c r="D28" s="113" t="s">
        <v>128</v>
      </c>
      <c r="E28" s="120">
        <v>2</v>
      </c>
    </row>
    <row r="29" spans="2:5" x14ac:dyDescent="0.25">
      <c r="B29" s="111" t="s">
        <v>106</v>
      </c>
      <c r="C29" s="112" t="s">
        <v>105</v>
      </c>
      <c r="D29" s="113" t="s">
        <v>129</v>
      </c>
      <c r="E29" s="120">
        <v>1</v>
      </c>
    </row>
    <row r="30" spans="2:5" x14ac:dyDescent="0.25">
      <c r="B30" s="111" t="s">
        <v>106</v>
      </c>
      <c r="C30" s="112" t="s">
        <v>105</v>
      </c>
      <c r="D30" s="113" t="s">
        <v>130</v>
      </c>
      <c r="E30" s="120">
        <v>1</v>
      </c>
    </row>
    <row r="31" spans="2:5" x14ac:dyDescent="0.25">
      <c r="B31" s="111" t="s">
        <v>106</v>
      </c>
      <c r="C31" s="112" t="s">
        <v>108</v>
      </c>
      <c r="D31" s="113" t="s">
        <v>131</v>
      </c>
      <c r="E31" s="120">
        <v>1</v>
      </c>
    </row>
    <row r="32" spans="2:5" x14ac:dyDescent="0.25">
      <c r="B32" s="111" t="s">
        <v>134</v>
      </c>
      <c r="C32" s="112" t="s">
        <v>133</v>
      </c>
      <c r="D32" s="112" t="s">
        <v>132</v>
      </c>
      <c r="E32" s="120">
        <v>2</v>
      </c>
    </row>
    <row r="33" spans="2:5" x14ac:dyDescent="0.25">
      <c r="B33" s="111" t="s">
        <v>134</v>
      </c>
      <c r="C33" s="112" t="s">
        <v>133</v>
      </c>
      <c r="D33" s="112" t="s">
        <v>135</v>
      </c>
      <c r="E33" s="120">
        <v>1</v>
      </c>
    </row>
    <row r="34" spans="2:5" x14ac:dyDescent="0.25">
      <c r="B34" s="111" t="s">
        <v>138</v>
      </c>
      <c r="C34" s="112" t="s">
        <v>137</v>
      </c>
      <c r="D34" s="112" t="s">
        <v>136</v>
      </c>
      <c r="E34" s="120">
        <v>318</v>
      </c>
    </row>
    <row r="35" spans="2:5" x14ac:dyDescent="0.25">
      <c r="B35" s="111" t="s">
        <v>138</v>
      </c>
      <c r="C35" s="112" t="s">
        <v>137</v>
      </c>
      <c r="D35" s="112" t="s">
        <v>139</v>
      </c>
      <c r="E35" s="120">
        <v>105</v>
      </c>
    </row>
    <row r="36" spans="2:5" x14ac:dyDescent="0.25">
      <c r="B36" s="111" t="s">
        <v>138</v>
      </c>
      <c r="C36" s="112" t="s">
        <v>137</v>
      </c>
      <c r="D36" s="112" t="s">
        <v>140</v>
      </c>
      <c r="E36" s="120">
        <v>71</v>
      </c>
    </row>
    <row r="37" spans="2:5" x14ac:dyDescent="0.25">
      <c r="B37" s="111" t="s">
        <v>138</v>
      </c>
      <c r="C37" s="112" t="s">
        <v>142</v>
      </c>
      <c r="D37" s="112" t="s">
        <v>141</v>
      </c>
      <c r="E37" s="120">
        <v>64</v>
      </c>
    </row>
    <row r="38" spans="2:5" x14ac:dyDescent="0.25">
      <c r="B38" s="111" t="s">
        <v>138</v>
      </c>
      <c r="C38" s="112" t="s">
        <v>137</v>
      </c>
      <c r="D38" s="112" t="s">
        <v>143</v>
      </c>
      <c r="E38" s="120">
        <v>36</v>
      </c>
    </row>
    <row r="39" spans="2:5" x14ac:dyDescent="0.25">
      <c r="B39" s="111" t="s">
        <v>138</v>
      </c>
      <c r="C39" s="112" t="s">
        <v>137</v>
      </c>
      <c r="D39" s="112" t="s">
        <v>144</v>
      </c>
      <c r="E39" s="120">
        <v>27</v>
      </c>
    </row>
    <row r="40" spans="2:5" x14ac:dyDescent="0.25">
      <c r="B40" s="111" t="s">
        <v>138</v>
      </c>
      <c r="C40" s="112" t="s">
        <v>137</v>
      </c>
      <c r="D40" s="112" t="s">
        <v>145</v>
      </c>
      <c r="E40" s="120">
        <v>20</v>
      </c>
    </row>
    <row r="41" spans="2:5" x14ac:dyDescent="0.25">
      <c r="B41" s="111" t="s">
        <v>138</v>
      </c>
      <c r="C41" s="112" t="s">
        <v>137</v>
      </c>
      <c r="D41" s="112" t="s">
        <v>146</v>
      </c>
      <c r="E41" s="120">
        <v>19</v>
      </c>
    </row>
    <row r="42" spans="2:5" x14ac:dyDescent="0.25">
      <c r="B42" s="111" t="s">
        <v>138</v>
      </c>
      <c r="C42" s="112" t="s">
        <v>147</v>
      </c>
      <c r="D42" s="112" t="s">
        <v>141</v>
      </c>
      <c r="E42" s="120">
        <v>15</v>
      </c>
    </row>
    <row r="43" spans="2:5" x14ac:dyDescent="0.25">
      <c r="B43" s="111" t="s">
        <v>138</v>
      </c>
      <c r="C43" s="112" t="s">
        <v>137</v>
      </c>
      <c r="D43" s="112" t="s">
        <v>148</v>
      </c>
      <c r="E43" s="120">
        <v>13</v>
      </c>
    </row>
    <row r="44" spans="2:5" x14ac:dyDescent="0.25">
      <c r="B44" s="111" t="s">
        <v>138</v>
      </c>
      <c r="C44" s="112" t="s">
        <v>137</v>
      </c>
      <c r="D44" s="112" t="s">
        <v>149</v>
      </c>
      <c r="E44" s="120">
        <v>5</v>
      </c>
    </row>
    <row r="45" spans="2:5" x14ac:dyDescent="0.25">
      <c r="B45" s="111" t="s">
        <v>138</v>
      </c>
      <c r="C45" s="112" t="s">
        <v>137</v>
      </c>
      <c r="D45" s="112" t="s">
        <v>150</v>
      </c>
      <c r="E45" s="120">
        <v>3</v>
      </c>
    </row>
    <row r="46" spans="2:5" x14ac:dyDescent="0.25">
      <c r="B46" s="111" t="s">
        <v>138</v>
      </c>
      <c r="C46" s="112" t="s">
        <v>152</v>
      </c>
      <c r="D46" s="112" t="s">
        <v>151</v>
      </c>
      <c r="E46" s="120">
        <v>3</v>
      </c>
    </row>
    <row r="47" spans="2:5" x14ac:dyDescent="0.25">
      <c r="B47" s="111" t="s">
        <v>138</v>
      </c>
      <c r="C47" s="112" t="s">
        <v>137</v>
      </c>
      <c r="D47" s="112" t="s">
        <v>153</v>
      </c>
      <c r="E47" s="120">
        <v>3</v>
      </c>
    </row>
    <row r="48" spans="2:5" x14ac:dyDescent="0.25">
      <c r="B48" s="111" t="s">
        <v>138</v>
      </c>
      <c r="C48" s="112" t="s">
        <v>137</v>
      </c>
      <c r="D48" s="112" t="s">
        <v>154</v>
      </c>
      <c r="E48" s="120">
        <v>2</v>
      </c>
    </row>
    <row r="49" spans="2:5" x14ac:dyDescent="0.25">
      <c r="B49" s="111" t="s">
        <v>138</v>
      </c>
      <c r="C49" s="112" t="s">
        <v>137</v>
      </c>
      <c r="D49" s="112" t="s">
        <v>155</v>
      </c>
      <c r="E49" s="120">
        <v>1</v>
      </c>
    </row>
    <row r="50" spans="2:5" x14ac:dyDescent="0.25">
      <c r="B50" s="111" t="s">
        <v>138</v>
      </c>
      <c r="C50" s="112" t="s">
        <v>137</v>
      </c>
      <c r="D50" s="112" t="s">
        <v>156</v>
      </c>
      <c r="E50" s="120">
        <v>1</v>
      </c>
    </row>
    <row r="51" spans="2:5" x14ac:dyDescent="0.25">
      <c r="B51" s="111" t="s">
        <v>138</v>
      </c>
      <c r="C51" s="112" t="s">
        <v>137</v>
      </c>
      <c r="D51" s="112" t="s">
        <v>157</v>
      </c>
      <c r="E51" s="120">
        <v>1</v>
      </c>
    </row>
    <row r="52" spans="2:5" x14ac:dyDescent="0.25">
      <c r="B52" s="111" t="s">
        <v>160</v>
      </c>
      <c r="C52" s="112" t="s">
        <v>159</v>
      </c>
      <c r="D52" s="112" t="s">
        <v>158</v>
      </c>
      <c r="E52" s="120">
        <v>2423</v>
      </c>
    </row>
    <row r="53" spans="2:5" x14ac:dyDescent="0.25">
      <c r="B53" s="111" t="s">
        <v>160</v>
      </c>
      <c r="C53" s="112" t="s">
        <v>162</v>
      </c>
      <c r="D53" s="112" t="s">
        <v>161</v>
      </c>
      <c r="E53" s="120">
        <v>271</v>
      </c>
    </row>
    <row r="54" spans="2:5" x14ac:dyDescent="0.25">
      <c r="B54" s="111" t="s">
        <v>160</v>
      </c>
      <c r="C54" s="112" t="s">
        <v>159</v>
      </c>
      <c r="D54" s="112" t="s">
        <v>163</v>
      </c>
      <c r="E54" s="120">
        <v>179</v>
      </c>
    </row>
    <row r="55" spans="2:5" x14ac:dyDescent="0.25">
      <c r="B55" s="111" t="s">
        <v>160</v>
      </c>
      <c r="C55" s="112" t="s">
        <v>159</v>
      </c>
      <c r="D55" s="112" t="s">
        <v>164</v>
      </c>
      <c r="E55" s="120">
        <v>167</v>
      </c>
    </row>
    <row r="56" spans="2:5" x14ac:dyDescent="0.25">
      <c r="B56" s="111" t="s">
        <v>160</v>
      </c>
      <c r="C56" s="112" t="s">
        <v>166</v>
      </c>
      <c r="D56" s="112" t="s">
        <v>165</v>
      </c>
      <c r="E56" s="120">
        <v>54</v>
      </c>
    </row>
    <row r="57" spans="2:5" x14ac:dyDescent="0.25">
      <c r="B57" s="111" t="s">
        <v>160</v>
      </c>
      <c r="C57" s="112" t="s">
        <v>159</v>
      </c>
      <c r="D57" s="112" t="s">
        <v>167</v>
      </c>
      <c r="E57" s="120">
        <v>38</v>
      </c>
    </row>
    <row r="58" spans="2:5" x14ac:dyDescent="0.25">
      <c r="B58" s="111" t="s">
        <v>160</v>
      </c>
      <c r="C58" s="112" t="s">
        <v>159</v>
      </c>
      <c r="D58" s="112" t="s">
        <v>168</v>
      </c>
      <c r="E58" s="120">
        <v>38</v>
      </c>
    </row>
    <row r="59" spans="2:5" x14ac:dyDescent="0.25">
      <c r="B59" s="111" t="s">
        <v>160</v>
      </c>
      <c r="C59" s="112" t="s">
        <v>159</v>
      </c>
      <c r="D59" s="112" t="s">
        <v>169</v>
      </c>
      <c r="E59" s="120">
        <v>26</v>
      </c>
    </row>
    <row r="60" spans="2:5" x14ac:dyDescent="0.25">
      <c r="B60" s="111" t="s">
        <v>160</v>
      </c>
      <c r="C60" s="112" t="s">
        <v>166</v>
      </c>
      <c r="D60" s="112" t="s">
        <v>170</v>
      </c>
      <c r="E60" s="120">
        <v>15</v>
      </c>
    </row>
    <row r="61" spans="2:5" x14ac:dyDescent="0.25">
      <c r="B61" s="111" t="s">
        <v>160</v>
      </c>
      <c r="C61" s="112" t="s">
        <v>159</v>
      </c>
      <c r="D61" s="112" t="s">
        <v>171</v>
      </c>
      <c r="E61" s="120">
        <v>13</v>
      </c>
    </row>
    <row r="62" spans="2:5" x14ac:dyDescent="0.25">
      <c r="B62" s="111" t="s">
        <v>160</v>
      </c>
      <c r="C62" s="112" t="s">
        <v>159</v>
      </c>
      <c r="D62" s="112" t="s">
        <v>172</v>
      </c>
      <c r="E62" s="120">
        <v>11</v>
      </c>
    </row>
    <row r="63" spans="2:5" x14ac:dyDescent="0.25">
      <c r="B63" s="111" t="s">
        <v>160</v>
      </c>
      <c r="C63" s="112" t="s">
        <v>159</v>
      </c>
      <c r="D63" s="112" t="s">
        <v>173</v>
      </c>
      <c r="E63" s="120">
        <v>8</v>
      </c>
    </row>
    <row r="64" spans="2:5" x14ac:dyDescent="0.25">
      <c r="B64" s="111" t="s">
        <v>160</v>
      </c>
      <c r="C64" s="112" t="s">
        <v>159</v>
      </c>
      <c r="D64" s="112" t="s">
        <v>174</v>
      </c>
      <c r="E64" s="120">
        <v>8</v>
      </c>
    </row>
    <row r="65" spans="2:5" x14ac:dyDescent="0.25">
      <c r="B65" s="111" t="s">
        <v>160</v>
      </c>
      <c r="C65" s="112" t="s">
        <v>159</v>
      </c>
      <c r="D65" s="112" t="s">
        <v>175</v>
      </c>
      <c r="E65" s="120">
        <v>5</v>
      </c>
    </row>
    <row r="66" spans="2:5" x14ac:dyDescent="0.25">
      <c r="B66" s="111" t="s">
        <v>160</v>
      </c>
      <c r="C66" s="112" t="s">
        <v>159</v>
      </c>
      <c r="D66" s="112" t="s">
        <v>176</v>
      </c>
      <c r="E66" s="120">
        <v>4</v>
      </c>
    </row>
    <row r="67" spans="2:5" x14ac:dyDescent="0.25">
      <c r="B67" s="111" t="s">
        <v>160</v>
      </c>
      <c r="C67" s="112" t="s">
        <v>159</v>
      </c>
      <c r="D67" s="112" t="s">
        <v>177</v>
      </c>
      <c r="E67" s="120">
        <v>2</v>
      </c>
    </row>
    <row r="68" spans="2:5" x14ac:dyDescent="0.25">
      <c r="B68" s="111" t="s">
        <v>160</v>
      </c>
      <c r="C68" s="112" t="s">
        <v>159</v>
      </c>
      <c r="D68" s="112" t="s">
        <v>178</v>
      </c>
      <c r="E68" s="120">
        <v>2</v>
      </c>
    </row>
    <row r="69" spans="2:5" x14ac:dyDescent="0.25">
      <c r="B69" s="111" t="s">
        <v>160</v>
      </c>
      <c r="C69" s="112" t="s">
        <v>159</v>
      </c>
      <c r="D69" s="112" t="s">
        <v>176</v>
      </c>
      <c r="E69" s="120">
        <v>2</v>
      </c>
    </row>
    <row r="70" spans="2:5" x14ac:dyDescent="0.25">
      <c r="B70" s="111" t="s">
        <v>160</v>
      </c>
      <c r="C70" s="112" t="s">
        <v>162</v>
      </c>
      <c r="D70" s="112" t="s">
        <v>179</v>
      </c>
      <c r="E70" s="120">
        <v>2</v>
      </c>
    </row>
    <row r="71" spans="2:5" x14ac:dyDescent="0.25">
      <c r="B71" s="111" t="s">
        <v>160</v>
      </c>
      <c r="C71" s="112" t="s">
        <v>166</v>
      </c>
      <c r="D71" s="112" t="s">
        <v>180</v>
      </c>
      <c r="E71" s="120">
        <v>2</v>
      </c>
    </row>
    <row r="72" spans="2:5" x14ac:dyDescent="0.25">
      <c r="B72" s="111" t="s">
        <v>160</v>
      </c>
      <c r="C72" s="112" t="s">
        <v>159</v>
      </c>
      <c r="D72" s="112" t="s">
        <v>181</v>
      </c>
      <c r="E72" s="120">
        <v>1</v>
      </c>
    </row>
    <row r="73" spans="2:5" x14ac:dyDescent="0.25">
      <c r="B73" s="111" t="s">
        <v>160</v>
      </c>
      <c r="C73" s="112" t="s">
        <v>159</v>
      </c>
      <c r="D73" s="112" t="s">
        <v>182</v>
      </c>
      <c r="E73" s="120">
        <v>1</v>
      </c>
    </row>
    <row r="74" spans="2:5" x14ac:dyDescent="0.25">
      <c r="B74" s="111" t="s">
        <v>160</v>
      </c>
      <c r="C74" s="112" t="s">
        <v>159</v>
      </c>
      <c r="D74" s="112" t="s">
        <v>183</v>
      </c>
      <c r="E74" s="120">
        <v>1</v>
      </c>
    </row>
    <row r="75" spans="2:5" x14ac:dyDescent="0.25">
      <c r="B75" s="111" t="s">
        <v>186</v>
      </c>
      <c r="C75" s="112" t="s">
        <v>185</v>
      </c>
      <c r="D75" s="112" t="s">
        <v>184</v>
      </c>
      <c r="E75" s="120">
        <v>924</v>
      </c>
    </row>
    <row r="76" spans="2:5" x14ac:dyDescent="0.25">
      <c r="B76" s="111" t="s">
        <v>186</v>
      </c>
      <c r="C76" s="112" t="s">
        <v>188</v>
      </c>
      <c r="D76" s="112" t="s">
        <v>187</v>
      </c>
      <c r="E76" s="120">
        <v>477</v>
      </c>
    </row>
    <row r="77" spans="2:5" ht="30" x14ac:dyDescent="0.25">
      <c r="B77" s="111" t="s">
        <v>186</v>
      </c>
      <c r="C77" s="112" t="s">
        <v>188</v>
      </c>
      <c r="D77" s="112" t="s">
        <v>189</v>
      </c>
      <c r="E77" s="120">
        <v>292</v>
      </c>
    </row>
    <row r="78" spans="2:5" x14ac:dyDescent="0.25">
      <c r="B78" s="111" t="s">
        <v>186</v>
      </c>
      <c r="C78" s="112" t="s">
        <v>191</v>
      </c>
      <c r="D78" s="112" t="s">
        <v>190</v>
      </c>
      <c r="E78" s="120">
        <v>227</v>
      </c>
    </row>
    <row r="79" spans="2:5" x14ac:dyDescent="0.25">
      <c r="B79" s="111" t="s">
        <v>186</v>
      </c>
      <c r="C79" s="112" t="s">
        <v>188</v>
      </c>
      <c r="D79" s="112" t="s">
        <v>192</v>
      </c>
      <c r="E79" s="120">
        <v>131</v>
      </c>
    </row>
    <row r="80" spans="2:5" x14ac:dyDescent="0.25">
      <c r="B80" s="111" t="s">
        <v>186</v>
      </c>
      <c r="C80" s="112" t="s">
        <v>185</v>
      </c>
      <c r="D80" s="112" t="s">
        <v>193</v>
      </c>
      <c r="E80" s="120">
        <v>115</v>
      </c>
    </row>
    <row r="81" spans="2:5" x14ac:dyDescent="0.25">
      <c r="B81" s="111" t="s">
        <v>186</v>
      </c>
      <c r="C81" s="112" t="s">
        <v>188</v>
      </c>
      <c r="D81" s="112" t="s">
        <v>194</v>
      </c>
      <c r="E81" s="120">
        <v>81</v>
      </c>
    </row>
    <row r="82" spans="2:5" x14ac:dyDescent="0.25">
      <c r="B82" s="111" t="s">
        <v>186</v>
      </c>
      <c r="C82" s="112" t="s">
        <v>196</v>
      </c>
      <c r="D82" s="112" t="s">
        <v>195</v>
      </c>
      <c r="E82" s="120">
        <v>66</v>
      </c>
    </row>
    <row r="83" spans="2:5" x14ac:dyDescent="0.25">
      <c r="B83" s="111" t="s">
        <v>186</v>
      </c>
      <c r="C83" s="112" t="s">
        <v>198</v>
      </c>
      <c r="D83" s="112" t="s">
        <v>197</v>
      </c>
      <c r="E83" s="120">
        <v>36</v>
      </c>
    </row>
    <row r="84" spans="2:5" x14ac:dyDescent="0.25">
      <c r="B84" s="111" t="s">
        <v>186</v>
      </c>
      <c r="C84" s="112" t="s">
        <v>191</v>
      </c>
      <c r="D84" s="112" t="s">
        <v>199</v>
      </c>
      <c r="E84" s="120">
        <v>35</v>
      </c>
    </row>
    <row r="85" spans="2:5" x14ac:dyDescent="0.25">
      <c r="B85" s="111" t="s">
        <v>186</v>
      </c>
      <c r="C85" s="112" t="s">
        <v>188</v>
      </c>
      <c r="D85" s="112" t="s">
        <v>200</v>
      </c>
      <c r="E85" s="120">
        <v>27</v>
      </c>
    </row>
    <row r="86" spans="2:5" x14ac:dyDescent="0.25">
      <c r="B86" s="111" t="s">
        <v>186</v>
      </c>
      <c r="C86" s="113" t="s">
        <v>202</v>
      </c>
      <c r="D86" s="113" t="s">
        <v>201</v>
      </c>
      <c r="E86" s="121">
        <v>22</v>
      </c>
    </row>
    <row r="87" spans="2:5" x14ac:dyDescent="0.25">
      <c r="B87" s="111" t="s">
        <v>186</v>
      </c>
      <c r="C87" s="112" t="s">
        <v>185</v>
      </c>
      <c r="D87" s="112" t="s">
        <v>203</v>
      </c>
      <c r="E87" s="120">
        <v>18</v>
      </c>
    </row>
    <row r="88" spans="2:5" x14ac:dyDescent="0.25">
      <c r="B88" s="111" t="s">
        <v>186</v>
      </c>
      <c r="C88" s="112" t="s">
        <v>185</v>
      </c>
      <c r="D88" s="112" t="s">
        <v>204</v>
      </c>
      <c r="E88" s="120">
        <v>18</v>
      </c>
    </row>
    <row r="89" spans="2:5" x14ac:dyDescent="0.25">
      <c r="B89" s="111" t="s">
        <v>186</v>
      </c>
      <c r="C89" s="112" t="s">
        <v>188</v>
      </c>
      <c r="D89" s="112" t="s">
        <v>205</v>
      </c>
      <c r="E89" s="120">
        <v>9</v>
      </c>
    </row>
    <row r="90" spans="2:5" x14ac:dyDescent="0.25">
      <c r="B90" s="111" t="s">
        <v>186</v>
      </c>
      <c r="C90" s="112" t="s">
        <v>191</v>
      </c>
      <c r="D90" s="112" t="s">
        <v>206</v>
      </c>
      <c r="E90" s="120">
        <v>6</v>
      </c>
    </row>
    <row r="91" spans="2:5" x14ac:dyDescent="0.25">
      <c r="B91" s="111" t="s">
        <v>186</v>
      </c>
      <c r="C91" s="112" t="s">
        <v>196</v>
      </c>
      <c r="D91" s="112" t="s">
        <v>207</v>
      </c>
      <c r="E91" s="120">
        <v>2</v>
      </c>
    </row>
    <row r="92" spans="2:5" x14ac:dyDescent="0.25">
      <c r="B92" s="111" t="s">
        <v>186</v>
      </c>
      <c r="C92" s="112" t="s">
        <v>196</v>
      </c>
      <c r="D92" s="112" t="s">
        <v>208</v>
      </c>
      <c r="E92" s="120">
        <v>2</v>
      </c>
    </row>
    <row r="93" spans="2:5" x14ac:dyDescent="0.25">
      <c r="B93" s="111" t="s">
        <v>186</v>
      </c>
      <c r="C93" s="113" t="s">
        <v>202</v>
      </c>
      <c r="D93" s="112" t="s">
        <v>209</v>
      </c>
      <c r="E93" s="120">
        <v>2</v>
      </c>
    </row>
    <row r="94" spans="2:5" x14ac:dyDescent="0.25">
      <c r="B94" s="111" t="s">
        <v>186</v>
      </c>
      <c r="C94" s="112" t="s">
        <v>188</v>
      </c>
      <c r="D94" s="112" t="s">
        <v>210</v>
      </c>
      <c r="E94" s="120">
        <v>2</v>
      </c>
    </row>
    <row r="95" spans="2:5" x14ac:dyDescent="0.25">
      <c r="B95" s="111" t="s">
        <v>186</v>
      </c>
      <c r="C95" s="112" t="s">
        <v>198</v>
      </c>
      <c r="D95" s="112" t="s">
        <v>211</v>
      </c>
      <c r="E95" s="120">
        <v>1</v>
      </c>
    </row>
    <row r="96" spans="2:5" x14ac:dyDescent="0.25">
      <c r="B96" s="111" t="s">
        <v>186</v>
      </c>
      <c r="C96" s="112" t="s">
        <v>196</v>
      </c>
      <c r="D96" s="112" t="s">
        <v>212</v>
      </c>
      <c r="E96" s="120">
        <v>1</v>
      </c>
    </row>
    <row r="97" spans="2:5" x14ac:dyDescent="0.25">
      <c r="B97" s="111" t="s">
        <v>186</v>
      </c>
      <c r="C97" s="112" t="s">
        <v>196</v>
      </c>
      <c r="D97" s="112" t="s">
        <v>213</v>
      </c>
      <c r="E97" s="120">
        <v>1</v>
      </c>
    </row>
    <row r="98" spans="2:5" x14ac:dyDescent="0.25">
      <c r="B98" s="111" t="s">
        <v>186</v>
      </c>
      <c r="C98" s="112" t="s">
        <v>188</v>
      </c>
      <c r="D98" s="112" t="s">
        <v>214</v>
      </c>
      <c r="E98" s="120">
        <v>1</v>
      </c>
    </row>
    <row r="99" spans="2:5" x14ac:dyDescent="0.25">
      <c r="B99" s="111" t="s">
        <v>186</v>
      </c>
      <c r="C99" s="112" t="s">
        <v>188</v>
      </c>
      <c r="D99" s="112" t="s">
        <v>215</v>
      </c>
      <c r="E99" s="120">
        <v>1</v>
      </c>
    </row>
    <row r="100" spans="2:5" x14ac:dyDescent="0.25">
      <c r="B100" s="111" t="s">
        <v>186</v>
      </c>
      <c r="C100" s="112" t="s">
        <v>188</v>
      </c>
      <c r="D100" s="112" t="s">
        <v>216</v>
      </c>
      <c r="E100" s="120">
        <v>1</v>
      </c>
    </row>
    <row r="101" spans="2:5" x14ac:dyDescent="0.25">
      <c r="B101" s="111" t="s">
        <v>186</v>
      </c>
      <c r="C101" s="112" t="s">
        <v>188</v>
      </c>
      <c r="D101" s="112" t="s">
        <v>217</v>
      </c>
      <c r="E101" s="120">
        <v>1</v>
      </c>
    </row>
    <row r="102" spans="2:5" x14ac:dyDescent="0.25">
      <c r="B102" s="111" t="s">
        <v>186</v>
      </c>
      <c r="C102" s="112" t="s">
        <v>185</v>
      </c>
      <c r="D102" s="112" t="s">
        <v>218</v>
      </c>
      <c r="E102" s="120">
        <v>1</v>
      </c>
    </row>
    <row r="103" spans="2:5" x14ac:dyDescent="0.25">
      <c r="B103" s="111" t="s">
        <v>186</v>
      </c>
      <c r="C103" s="112" t="s">
        <v>185</v>
      </c>
      <c r="D103" s="112" t="s">
        <v>219</v>
      </c>
      <c r="E103" s="120">
        <v>1</v>
      </c>
    </row>
    <row r="104" spans="2:5" x14ac:dyDescent="0.25">
      <c r="B104" s="111" t="s">
        <v>222</v>
      </c>
      <c r="C104" s="112" t="s">
        <v>221</v>
      </c>
      <c r="D104" s="112" t="s">
        <v>220</v>
      </c>
      <c r="E104" s="120">
        <v>4</v>
      </c>
    </row>
    <row r="105" spans="2:5" ht="30" x14ac:dyDescent="0.25">
      <c r="B105" s="111" t="s">
        <v>222</v>
      </c>
      <c r="C105" s="112" t="s">
        <v>221</v>
      </c>
      <c r="D105" s="112" t="s">
        <v>223</v>
      </c>
      <c r="E105" s="120">
        <v>1</v>
      </c>
    </row>
    <row r="106" spans="2:5" x14ac:dyDescent="0.25">
      <c r="B106" s="111" t="s">
        <v>225</v>
      </c>
      <c r="C106" s="112" t="s">
        <v>221</v>
      </c>
      <c r="D106" s="112" t="s">
        <v>224</v>
      </c>
      <c r="E106" s="120">
        <v>169</v>
      </c>
    </row>
    <row r="107" spans="2:5" x14ac:dyDescent="0.25">
      <c r="B107" s="111" t="s">
        <v>225</v>
      </c>
      <c r="C107" s="112" t="s">
        <v>221</v>
      </c>
      <c r="D107" s="112" t="s">
        <v>226</v>
      </c>
      <c r="E107" s="120">
        <v>82</v>
      </c>
    </row>
    <row r="108" spans="2:5" x14ac:dyDescent="0.25">
      <c r="B108" s="111" t="s">
        <v>225</v>
      </c>
      <c r="C108" s="112" t="s">
        <v>221</v>
      </c>
      <c r="D108" s="112" t="s">
        <v>227</v>
      </c>
      <c r="E108" s="120">
        <v>64</v>
      </c>
    </row>
    <row r="109" spans="2:5" x14ac:dyDescent="0.25">
      <c r="B109" s="111" t="s">
        <v>225</v>
      </c>
      <c r="C109" s="112" t="s">
        <v>221</v>
      </c>
      <c r="D109" s="112" t="s">
        <v>228</v>
      </c>
      <c r="E109" s="120">
        <v>45</v>
      </c>
    </row>
    <row r="110" spans="2:5" x14ac:dyDescent="0.25">
      <c r="B110" s="111" t="s">
        <v>225</v>
      </c>
      <c r="C110" s="112" t="s">
        <v>221</v>
      </c>
      <c r="D110" s="112" t="s">
        <v>409</v>
      </c>
      <c r="E110" s="120">
        <v>43</v>
      </c>
    </row>
    <row r="111" spans="2:5" x14ac:dyDescent="0.25">
      <c r="B111" s="111" t="s">
        <v>225</v>
      </c>
      <c r="C111" s="112" t="s">
        <v>231</v>
      </c>
      <c r="D111" s="112" t="s">
        <v>230</v>
      </c>
      <c r="E111" s="120">
        <v>37</v>
      </c>
    </row>
    <row r="112" spans="2:5" x14ac:dyDescent="0.25">
      <c r="B112" s="111" t="s">
        <v>225</v>
      </c>
      <c r="C112" s="112" t="s">
        <v>231</v>
      </c>
      <c r="D112" s="112" t="s">
        <v>232</v>
      </c>
      <c r="E112" s="120">
        <v>25</v>
      </c>
    </row>
    <row r="113" spans="2:5" x14ac:dyDescent="0.25">
      <c r="B113" s="111" t="s">
        <v>225</v>
      </c>
      <c r="C113" s="112" t="s">
        <v>221</v>
      </c>
      <c r="D113" s="112" t="s">
        <v>233</v>
      </c>
      <c r="E113" s="120">
        <v>20</v>
      </c>
    </row>
    <row r="114" spans="2:5" x14ac:dyDescent="0.25">
      <c r="B114" s="111" t="s">
        <v>225</v>
      </c>
      <c r="C114" s="112" t="s">
        <v>221</v>
      </c>
      <c r="D114" s="112" t="s">
        <v>234</v>
      </c>
      <c r="E114" s="120">
        <v>12</v>
      </c>
    </row>
    <row r="115" spans="2:5" x14ac:dyDescent="0.25">
      <c r="B115" s="111" t="s">
        <v>225</v>
      </c>
      <c r="C115" s="112" t="s">
        <v>221</v>
      </c>
      <c r="D115" s="112" t="s">
        <v>235</v>
      </c>
      <c r="E115" s="120">
        <v>7</v>
      </c>
    </row>
    <row r="116" spans="2:5" ht="45" x14ac:dyDescent="0.25">
      <c r="B116" s="111" t="s">
        <v>225</v>
      </c>
      <c r="C116" s="112" t="s">
        <v>237</v>
      </c>
      <c r="D116" s="112" t="s">
        <v>236</v>
      </c>
      <c r="E116" s="120">
        <v>7</v>
      </c>
    </row>
    <row r="117" spans="2:5" x14ac:dyDescent="0.25">
      <c r="B117" s="111" t="s">
        <v>225</v>
      </c>
      <c r="C117" s="112" t="s">
        <v>231</v>
      </c>
      <c r="D117" s="112" t="s">
        <v>238</v>
      </c>
      <c r="E117" s="120">
        <v>7</v>
      </c>
    </row>
    <row r="118" spans="2:5" x14ac:dyDescent="0.25">
      <c r="B118" s="111" t="s">
        <v>225</v>
      </c>
      <c r="C118" s="112" t="s">
        <v>231</v>
      </c>
      <c r="D118" s="112" t="s">
        <v>239</v>
      </c>
      <c r="E118" s="120">
        <v>6</v>
      </c>
    </row>
    <row r="119" spans="2:5" x14ac:dyDescent="0.25">
      <c r="B119" s="111" t="s">
        <v>225</v>
      </c>
      <c r="C119" s="112" t="s">
        <v>221</v>
      </c>
      <c r="D119" s="112" t="s">
        <v>240</v>
      </c>
      <c r="E119" s="120">
        <v>5</v>
      </c>
    </row>
    <row r="120" spans="2:5" x14ac:dyDescent="0.25">
      <c r="B120" s="111" t="s">
        <v>225</v>
      </c>
      <c r="C120" s="112" t="s">
        <v>221</v>
      </c>
      <c r="D120" s="112" t="s">
        <v>241</v>
      </c>
      <c r="E120" s="120">
        <v>5</v>
      </c>
    </row>
    <row r="121" spans="2:5" ht="30" x14ac:dyDescent="0.25">
      <c r="B121" s="111" t="s">
        <v>225</v>
      </c>
      <c r="C121" s="112" t="s">
        <v>231</v>
      </c>
      <c r="D121" s="112" t="s">
        <v>242</v>
      </c>
      <c r="E121" s="120">
        <v>5</v>
      </c>
    </row>
    <row r="122" spans="2:5" x14ac:dyDescent="0.25">
      <c r="B122" s="111" t="s">
        <v>225</v>
      </c>
      <c r="C122" s="112" t="s">
        <v>221</v>
      </c>
      <c r="D122" s="112" t="s">
        <v>243</v>
      </c>
      <c r="E122" s="120">
        <v>4</v>
      </c>
    </row>
    <row r="123" spans="2:5" ht="30" x14ac:dyDescent="0.25">
      <c r="B123" s="111" t="s">
        <v>225</v>
      </c>
      <c r="C123" s="112" t="s">
        <v>221</v>
      </c>
      <c r="D123" s="112" t="s">
        <v>244</v>
      </c>
      <c r="E123" s="120">
        <v>4</v>
      </c>
    </row>
    <row r="124" spans="2:5" ht="45" x14ac:dyDescent="0.25">
      <c r="B124" s="111" t="s">
        <v>225</v>
      </c>
      <c r="C124" s="112" t="s">
        <v>237</v>
      </c>
      <c r="D124" s="112" t="s">
        <v>245</v>
      </c>
      <c r="E124" s="120">
        <v>4</v>
      </c>
    </row>
    <row r="125" spans="2:5" x14ac:dyDescent="0.25">
      <c r="B125" s="111" t="s">
        <v>225</v>
      </c>
      <c r="C125" s="112" t="s">
        <v>221</v>
      </c>
      <c r="D125" s="112" t="s">
        <v>246</v>
      </c>
      <c r="E125" s="120">
        <v>3</v>
      </c>
    </row>
    <row r="126" spans="2:5" x14ac:dyDescent="0.25">
      <c r="B126" s="111" t="s">
        <v>225</v>
      </c>
      <c r="C126" s="112" t="s">
        <v>231</v>
      </c>
      <c r="D126" s="112" t="s">
        <v>247</v>
      </c>
      <c r="E126" s="120">
        <v>3</v>
      </c>
    </row>
    <row r="127" spans="2:5" x14ac:dyDescent="0.25">
      <c r="B127" s="111" t="s">
        <v>225</v>
      </c>
      <c r="C127" s="112" t="s">
        <v>231</v>
      </c>
      <c r="D127" s="112" t="s">
        <v>248</v>
      </c>
      <c r="E127" s="120">
        <v>3</v>
      </c>
    </row>
    <row r="128" spans="2:5" x14ac:dyDescent="0.25">
      <c r="B128" s="111" t="s">
        <v>225</v>
      </c>
      <c r="C128" s="112" t="s">
        <v>221</v>
      </c>
      <c r="D128" s="112" t="s">
        <v>249</v>
      </c>
      <c r="E128" s="120">
        <v>2</v>
      </c>
    </row>
    <row r="129" spans="2:5" x14ac:dyDescent="0.25">
      <c r="B129" s="111" t="s">
        <v>225</v>
      </c>
      <c r="C129" s="112" t="s">
        <v>221</v>
      </c>
      <c r="D129" s="112" t="s">
        <v>250</v>
      </c>
      <c r="E129" s="120">
        <v>2</v>
      </c>
    </row>
    <row r="130" spans="2:5" x14ac:dyDescent="0.25">
      <c r="B130" s="111" t="s">
        <v>225</v>
      </c>
      <c r="C130" s="112" t="s">
        <v>231</v>
      </c>
      <c r="D130" s="112" t="s">
        <v>251</v>
      </c>
      <c r="E130" s="120">
        <v>2</v>
      </c>
    </row>
    <row r="131" spans="2:5" x14ac:dyDescent="0.25">
      <c r="B131" s="111" t="s">
        <v>225</v>
      </c>
      <c r="C131" s="112" t="s">
        <v>231</v>
      </c>
      <c r="D131" s="112" t="s">
        <v>252</v>
      </c>
      <c r="E131" s="120">
        <v>2</v>
      </c>
    </row>
    <row r="132" spans="2:5" x14ac:dyDescent="0.25">
      <c r="B132" s="111" t="s">
        <v>225</v>
      </c>
      <c r="C132" s="112" t="s">
        <v>221</v>
      </c>
      <c r="D132" s="112" t="s">
        <v>253</v>
      </c>
      <c r="E132" s="120">
        <v>1</v>
      </c>
    </row>
    <row r="133" spans="2:5" x14ac:dyDescent="0.25">
      <c r="B133" s="111" t="s">
        <v>225</v>
      </c>
      <c r="C133" s="112" t="s">
        <v>221</v>
      </c>
      <c r="D133" s="112" t="s">
        <v>254</v>
      </c>
      <c r="E133" s="120">
        <v>1</v>
      </c>
    </row>
    <row r="134" spans="2:5" x14ac:dyDescent="0.25">
      <c r="B134" s="111" t="s">
        <v>225</v>
      </c>
      <c r="C134" s="112" t="s">
        <v>221</v>
      </c>
      <c r="D134" s="112" t="s">
        <v>255</v>
      </c>
      <c r="E134" s="120">
        <v>1</v>
      </c>
    </row>
    <row r="135" spans="2:5" x14ac:dyDescent="0.25">
      <c r="B135" s="111" t="s">
        <v>225</v>
      </c>
      <c r="C135" s="112" t="s">
        <v>221</v>
      </c>
      <c r="D135" s="112" t="s">
        <v>256</v>
      </c>
      <c r="E135" s="120">
        <v>1</v>
      </c>
    </row>
    <row r="136" spans="2:5" x14ac:dyDescent="0.25">
      <c r="B136" s="111" t="s">
        <v>225</v>
      </c>
      <c r="C136" s="112" t="s">
        <v>231</v>
      </c>
      <c r="D136" s="112" t="s">
        <v>257</v>
      </c>
      <c r="E136" s="120">
        <v>1</v>
      </c>
    </row>
    <row r="137" spans="2:5" x14ac:dyDescent="0.25">
      <c r="B137" s="111" t="s">
        <v>260</v>
      </c>
      <c r="C137" s="112" t="s">
        <v>259</v>
      </c>
      <c r="D137" s="112" t="s">
        <v>258</v>
      </c>
      <c r="E137" s="120">
        <v>3</v>
      </c>
    </row>
    <row r="138" spans="2:5" x14ac:dyDescent="0.25">
      <c r="B138" s="111" t="s">
        <v>260</v>
      </c>
      <c r="C138" s="112" t="s">
        <v>262</v>
      </c>
      <c r="D138" s="112" t="s">
        <v>261</v>
      </c>
      <c r="E138" s="120">
        <v>2</v>
      </c>
    </row>
    <row r="139" spans="2:5" x14ac:dyDescent="0.25">
      <c r="B139" s="111" t="s">
        <v>260</v>
      </c>
      <c r="C139" s="112" t="s">
        <v>264</v>
      </c>
      <c r="D139" s="112" t="s">
        <v>263</v>
      </c>
      <c r="E139" s="120">
        <v>1</v>
      </c>
    </row>
    <row r="140" spans="2:5" ht="30" x14ac:dyDescent="0.25">
      <c r="B140" s="111" t="s">
        <v>267</v>
      </c>
      <c r="C140" s="112" t="s">
        <v>266</v>
      </c>
      <c r="D140" s="112" t="s">
        <v>265</v>
      </c>
      <c r="E140" s="120">
        <v>1501</v>
      </c>
    </row>
    <row r="141" spans="2:5" ht="30" x14ac:dyDescent="0.25">
      <c r="B141" s="111" t="s">
        <v>267</v>
      </c>
      <c r="C141" s="112" t="s">
        <v>269</v>
      </c>
      <c r="D141" s="112" t="s">
        <v>268</v>
      </c>
      <c r="E141" s="120">
        <v>174</v>
      </c>
    </row>
    <row r="142" spans="2:5" ht="30" x14ac:dyDescent="0.25">
      <c r="B142" s="111" t="s">
        <v>267</v>
      </c>
      <c r="C142" s="112" t="s">
        <v>266</v>
      </c>
      <c r="D142" s="112" t="s">
        <v>270</v>
      </c>
      <c r="E142" s="120">
        <v>149</v>
      </c>
    </row>
    <row r="143" spans="2:5" ht="30" x14ac:dyDescent="0.25">
      <c r="B143" s="111" t="s">
        <v>267</v>
      </c>
      <c r="C143" s="112" t="s">
        <v>266</v>
      </c>
      <c r="D143" s="112" t="s">
        <v>271</v>
      </c>
      <c r="E143" s="120">
        <v>139</v>
      </c>
    </row>
    <row r="144" spans="2:5" ht="30" x14ac:dyDescent="0.25">
      <c r="B144" s="111" t="s">
        <v>267</v>
      </c>
      <c r="C144" s="112" t="s">
        <v>269</v>
      </c>
      <c r="D144" s="112" t="s">
        <v>272</v>
      </c>
      <c r="E144" s="120">
        <v>98</v>
      </c>
    </row>
    <row r="145" spans="2:5" ht="30" x14ac:dyDescent="0.25">
      <c r="B145" s="111" t="s">
        <v>267</v>
      </c>
      <c r="C145" s="112" t="s">
        <v>266</v>
      </c>
      <c r="D145" s="112" t="s">
        <v>273</v>
      </c>
      <c r="E145" s="120">
        <v>40</v>
      </c>
    </row>
    <row r="146" spans="2:5" x14ac:dyDescent="0.25">
      <c r="B146" s="111" t="s">
        <v>267</v>
      </c>
      <c r="C146" s="112" t="s">
        <v>275</v>
      </c>
      <c r="D146" s="112" t="s">
        <v>274</v>
      </c>
      <c r="E146" s="120">
        <v>40</v>
      </c>
    </row>
    <row r="147" spans="2:5" x14ac:dyDescent="0.25">
      <c r="B147" s="111" t="s">
        <v>267</v>
      </c>
      <c r="C147" s="112" t="s">
        <v>277</v>
      </c>
      <c r="D147" s="112" t="s">
        <v>276</v>
      </c>
      <c r="E147" s="120">
        <v>28</v>
      </c>
    </row>
    <row r="148" spans="2:5" x14ac:dyDescent="0.25">
      <c r="B148" s="111" t="s">
        <v>267</v>
      </c>
      <c r="C148" s="112" t="s">
        <v>279</v>
      </c>
      <c r="D148" s="112" t="s">
        <v>278</v>
      </c>
      <c r="E148" s="120">
        <v>24</v>
      </c>
    </row>
    <row r="149" spans="2:5" x14ac:dyDescent="0.25">
      <c r="B149" s="111" t="s">
        <v>267</v>
      </c>
      <c r="C149" s="112" t="s">
        <v>281</v>
      </c>
      <c r="D149" s="112" t="s">
        <v>280</v>
      </c>
      <c r="E149" s="120">
        <v>22</v>
      </c>
    </row>
    <row r="150" spans="2:5" ht="30" x14ac:dyDescent="0.25">
      <c r="B150" s="111" t="s">
        <v>267</v>
      </c>
      <c r="C150" s="112" t="s">
        <v>283</v>
      </c>
      <c r="D150" s="112" t="s">
        <v>282</v>
      </c>
      <c r="E150" s="120">
        <v>21</v>
      </c>
    </row>
    <row r="151" spans="2:5" x14ac:dyDescent="0.25">
      <c r="B151" s="111" t="s">
        <v>267</v>
      </c>
      <c r="C151" s="112" t="s">
        <v>285</v>
      </c>
      <c r="D151" s="112" t="s">
        <v>284</v>
      </c>
      <c r="E151" s="120">
        <v>20</v>
      </c>
    </row>
    <row r="152" spans="2:5" x14ac:dyDescent="0.25">
      <c r="B152" s="111" t="s">
        <v>267</v>
      </c>
      <c r="C152" s="112" t="s">
        <v>281</v>
      </c>
      <c r="D152" s="112" t="s">
        <v>286</v>
      </c>
      <c r="E152" s="120">
        <v>18</v>
      </c>
    </row>
    <row r="153" spans="2:5" x14ac:dyDescent="0.25">
      <c r="B153" s="111" t="s">
        <v>267</v>
      </c>
      <c r="C153" s="112" t="s">
        <v>275</v>
      </c>
      <c r="D153" s="112" t="s">
        <v>287</v>
      </c>
      <c r="E153" s="120">
        <v>18</v>
      </c>
    </row>
    <row r="154" spans="2:5" x14ac:dyDescent="0.25">
      <c r="B154" s="111" t="s">
        <v>267</v>
      </c>
      <c r="C154" s="112" t="s">
        <v>289</v>
      </c>
      <c r="D154" s="112" t="s">
        <v>288</v>
      </c>
      <c r="E154" s="120">
        <v>16</v>
      </c>
    </row>
    <row r="155" spans="2:5" x14ac:dyDescent="0.25">
      <c r="B155" s="111" t="s">
        <v>267</v>
      </c>
      <c r="C155" s="112" t="s">
        <v>291</v>
      </c>
      <c r="D155" s="112" t="s">
        <v>290</v>
      </c>
      <c r="E155" s="120">
        <v>14</v>
      </c>
    </row>
    <row r="156" spans="2:5" x14ac:dyDescent="0.25">
      <c r="B156" s="111" t="s">
        <v>267</v>
      </c>
      <c r="C156" s="112" t="s">
        <v>293</v>
      </c>
      <c r="D156" s="112" t="s">
        <v>292</v>
      </c>
      <c r="E156" s="120">
        <v>14</v>
      </c>
    </row>
    <row r="157" spans="2:5" x14ac:dyDescent="0.25">
      <c r="B157" s="111" t="s">
        <v>267</v>
      </c>
      <c r="C157" s="112" t="s">
        <v>289</v>
      </c>
      <c r="D157" s="112" t="s">
        <v>294</v>
      </c>
      <c r="E157" s="120">
        <v>12</v>
      </c>
    </row>
    <row r="158" spans="2:5" x14ac:dyDescent="0.25">
      <c r="B158" s="111" t="s">
        <v>267</v>
      </c>
      <c r="C158" s="112" t="s">
        <v>275</v>
      </c>
      <c r="D158" s="112" t="s">
        <v>295</v>
      </c>
      <c r="E158" s="120">
        <v>8</v>
      </c>
    </row>
    <row r="159" spans="2:5" x14ac:dyDescent="0.25">
      <c r="B159" s="111" t="s">
        <v>267</v>
      </c>
      <c r="C159" s="112" t="s">
        <v>277</v>
      </c>
      <c r="D159" s="112" t="s">
        <v>296</v>
      </c>
      <c r="E159" s="120">
        <v>7</v>
      </c>
    </row>
    <row r="160" spans="2:5" x14ac:dyDescent="0.25">
      <c r="B160" s="111" t="s">
        <v>267</v>
      </c>
      <c r="C160" s="112" t="s">
        <v>289</v>
      </c>
      <c r="D160" s="112" t="s">
        <v>297</v>
      </c>
      <c r="E160" s="120">
        <v>7</v>
      </c>
    </row>
    <row r="161" spans="2:5" ht="30" x14ac:dyDescent="0.25">
      <c r="B161" s="111" t="s">
        <v>267</v>
      </c>
      <c r="C161" s="112" t="s">
        <v>266</v>
      </c>
      <c r="D161" s="112" t="s">
        <v>298</v>
      </c>
      <c r="E161" s="120">
        <v>6</v>
      </c>
    </row>
    <row r="162" spans="2:5" x14ac:dyDescent="0.25">
      <c r="B162" s="111" t="s">
        <v>267</v>
      </c>
      <c r="C162" s="112" t="s">
        <v>300</v>
      </c>
      <c r="D162" s="112" t="s">
        <v>299</v>
      </c>
      <c r="E162" s="120">
        <v>6</v>
      </c>
    </row>
    <row r="163" spans="2:5" x14ac:dyDescent="0.25">
      <c r="B163" s="111" t="s">
        <v>267</v>
      </c>
      <c r="C163" s="112" t="s">
        <v>302</v>
      </c>
      <c r="D163" s="112" t="s">
        <v>301</v>
      </c>
      <c r="E163" s="120">
        <v>4</v>
      </c>
    </row>
    <row r="164" spans="2:5" ht="30" x14ac:dyDescent="0.25">
      <c r="B164" s="111" t="s">
        <v>267</v>
      </c>
      <c r="C164" s="112" t="s">
        <v>283</v>
      </c>
      <c r="D164" s="112" t="s">
        <v>303</v>
      </c>
      <c r="E164" s="120">
        <v>3</v>
      </c>
    </row>
    <row r="165" spans="2:5" x14ac:dyDescent="0.25">
      <c r="B165" s="111" t="s">
        <v>267</v>
      </c>
      <c r="C165" s="112" t="s">
        <v>285</v>
      </c>
      <c r="D165" s="112" t="s">
        <v>304</v>
      </c>
      <c r="E165" s="120">
        <v>3</v>
      </c>
    </row>
    <row r="166" spans="2:5" x14ac:dyDescent="0.25">
      <c r="B166" s="111" t="s">
        <v>267</v>
      </c>
      <c r="C166" s="112" t="s">
        <v>281</v>
      </c>
      <c r="D166" s="112" t="s">
        <v>305</v>
      </c>
      <c r="E166" s="120">
        <v>3</v>
      </c>
    </row>
    <row r="167" spans="2:5" x14ac:dyDescent="0.25">
      <c r="B167" s="111" t="s">
        <v>267</v>
      </c>
      <c r="C167" s="112" t="s">
        <v>277</v>
      </c>
      <c r="D167" s="112" t="s">
        <v>306</v>
      </c>
      <c r="E167" s="120">
        <v>3</v>
      </c>
    </row>
    <row r="168" spans="2:5" x14ac:dyDescent="0.25">
      <c r="B168" s="111" t="s">
        <v>267</v>
      </c>
      <c r="C168" s="112" t="s">
        <v>289</v>
      </c>
      <c r="D168" s="112" t="s">
        <v>307</v>
      </c>
      <c r="E168" s="120">
        <v>3</v>
      </c>
    </row>
    <row r="169" spans="2:5" ht="30" x14ac:dyDescent="0.25">
      <c r="B169" s="111" t="s">
        <v>267</v>
      </c>
      <c r="C169" s="112" t="s">
        <v>266</v>
      </c>
      <c r="D169" s="112" t="s">
        <v>308</v>
      </c>
      <c r="E169" s="120">
        <v>2</v>
      </c>
    </row>
    <row r="170" spans="2:5" ht="30" x14ac:dyDescent="0.25">
      <c r="B170" s="111" t="s">
        <v>267</v>
      </c>
      <c r="C170" s="112" t="s">
        <v>269</v>
      </c>
      <c r="D170" s="112" t="s">
        <v>309</v>
      </c>
      <c r="E170" s="120">
        <v>2</v>
      </c>
    </row>
    <row r="171" spans="2:5" ht="30" x14ac:dyDescent="0.25">
      <c r="B171" s="111" t="s">
        <v>267</v>
      </c>
      <c r="C171" s="112" t="s">
        <v>269</v>
      </c>
      <c r="D171" s="112" t="s">
        <v>310</v>
      </c>
      <c r="E171" s="120">
        <v>2</v>
      </c>
    </row>
    <row r="172" spans="2:5" ht="30" x14ac:dyDescent="0.25">
      <c r="B172" s="111" t="s">
        <v>267</v>
      </c>
      <c r="C172" s="112" t="s">
        <v>312</v>
      </c>
      <c r="D172" s="112" t="s">
        <v>311</v>
      </c>
      <c r="E172" s="120">
        <v>2</v>
      </c>
    </row>
    <row r="173" spans="2:5" x14ac:dyDescent="0.25">
      <c r="B173" s="111" t="s">
        <v>267</v>
      </c>
      <c r="C173" s="112" t="s">
        <v>300</v>
      </c>
      <c r="D173" s="112" t="s">
        <v>313</v>
      </c>
      <c r="E173" s="120">
        <v>2</v>
      </c>
    </row>
    <row r="174" spans="2:5" x14ac:dyDescent="0.25">
      <c r="B174" s="111" t="s">
        <v>267</v>
      </c>
      <c r="C174" s="112" t="s">
        <v>302</v>
      </c>
      <c r="D174" s="112" t="s">
        <v>314</v>
      </c>
      <c r="E174" s="120">
        <v>2</v>
      </c>
    </row>
    <row r="175" spans="2:5" x14ac:dyDescent="0.25">
      <c r="B175" s="111" t="s">
        <v>267</v>
      </c>
      <c r="C175" s="112" t="s">
        <v>302</v>
      </c>
      <c r="D175" s="112" t="s">
        <v>315</v>
      </c>
      <c r="E175" s="120">
        <v>2</v>
      </c>
    </row>
    <row r="176" spans="2:5" x14ac:dyDescent="0.25">
      <c r="B176" s="111" t="s">
        <v>267</v>
      </c>
      <c r="C176" s="112" t="s">
        <v>279</v>
      </c>
      <c r="D176" s="112" t="s">
        <v>316</v>
      </c>
      <c r="E176" s="120">
        <v>2</v>
      </c>
    </row>
    <row r="177" spans="2:5" ht="30" x14ac:dyDescent="0.25">
      <c r="B177" s="111" t="s">
        <v>267</v>
      </c>
      <c r="C177" s="112" t="s">
        <v>269</v>
      </c>
      <c r="D177" s="112" t="s">
        <v>317</v>
      </c>
      <c r="E177" s="120">
        <v>1</v>
      </c>
    </row>
    <row r="178" spans="2:5" x14ac:dyDescent="0.25">
      <c r="B178" s="111" t="s">
        <v>267</v>
      </c>
      <c r="C178" s="112" t="s">
        <v>281</v>
      </c>
      <c r="D178" s="112" t="s">
        <v>318</v>
      </c>
      <c r="E178" s="120">
        <v>1</v>
      </c>
    </row>
    <row r="179" spans="2:5" x14ac:dyDescent="0.25">
      <c r="B179" s="111" t="s">
        <v>267</v>
      </c>
      <c r="C179" s="112" t="s">
        <v>277</v>
      </c>
      <c r="D179" s="112" t="s">
        <v>319</v>
      </c>
      <c r="E179" s="120">
        <v>1</v>
      </c>
    </row>
    <row r="180" spans="2:5" x14ac:dyDescent="0.25">
      <c r="B180" s="111" t="s">
        <v>267</v>
      </c>
      <c r="C180" s="112" t="s">
        <v>277</v>
      </c>
      <c r="D180" s="112" t="s">
        <v>320</v>
      </c>
      <c r="E180" s="120">
        <v>1</v>
      </c>
    </row>
    <row r="181" spans="2:5" x14ac:dyDescent="0.25">
      <c r="B181" s="111" t="s">
        <v>267</v>
      </c>
      <c r="C181" s="112" t="s">
        <v>277</v>
      </c>
      <c r="D181" s="112" t="s">
        <v>321</v>
      </c>
      <c r="E181" s="120">
        <v>1</v>
      </c>
    </row>
    <row r="182" spans="2:5" ht="30" x14ac:dyDescent="0.25">
      <c r="B182" s="111" t="s">
        <v>267</v>
      </c>
      <c r="C182" s="112" t="s">
        <v>323</v>
      </c>
      <c r="D182" s="112" t="s">
        <v>322</v>
      </c>
      <c r="E182" s="120">
        <v>1</v>
      </c>
    </row>
    <row r="183" spans="2:5" x14ac:dyDescent="0.25">
      <c r="B183" s="111" t="s">
        <v>267</v>
      </c>
      <c r="C183" s="112" t="s">
        <v>293</v>
      </c>
      <c r="D183" s="112" t="s">
        <v>324</v>
      </c>
      <c r="E183" s="120">
        <v>1</v>
      </c>
    </row>
    <row r="184" spans="2:5" ht="30" x14ac:dyDescent="0.25">
      <c r="B184" s="111" t="s">
        <v>267</v>
      </c>
      <c r="C184" s="112" t="s">
        <v>312</v>
      </c>
      <c r="D184" s="112" t="s">
        <v>325</v>
      </c>
      <c r="E184" s="120">
        <v>1</v>
      </c>
    </row>
    <row r="185" spans="2:5" x14ac:dyDescent="0.25">
      <c r="B185" s="111" t="s">
        <v>267</v>
      </c>
      <c r="C185" s="112" t="s">
        <v>300</v>
      </c>
      <c r="D185" s="112" t="s">
        <v>326</v>
      </c>
      <c r="E185" s="120">
        <v>1</v>
      </c>
    </row>
    <row r="186" spans="2:5" x14ac:dyDescent="0.25">
      <c r="B186" s="111" t="s">
        <v>267</v>
      </c>
      <c r="C186" s="112" t="s">
        <v>289</v>
      </c>
      <c r="D186" s="112" t="s">
        <v>327</v>
      </c>
      <c r="E186" s="120">
        <v>1</v>
      </c>
    </row>
    <row r="187" spans="2:5" x14ac:dyDescent="0.25">
      <c r="B187" s="111" t="s">
        <v>267</v>
      </c>
      <c r="C187" s="112" t="s">
        <v>275</v>
      </c>
      <c r="D187" s="112" t="s">
        <v>328</v>
      </c>
      <c r="E187" s="120">
        <v>1</v>
      </c>
    </row>
    <row r="188" spans="2:5" ht="30" x14ac:dyDescent="0.25">
      <c r="B188" s="111" t="s">
        <v>331</v>
      </c>
      <c r="C188" s="112" t="s">
        <v>330</v>
      </c>
      <c r="D188" s="112" t="s">
        <v>329</v>
      </c>
      <c r="E188" s="120">
        <v>288</v>
      </c>
    </row>
    <row r="189" spans="2:5" ht="30" x14ac:dyDescent="0.25">
      <c r="B189" s="111" t="s">
        <v>331</v>
      </c>
      <c r="C189" s="112" t="s">
        <v>330</v>
      </c>
      <c r="D189" s="112" t="s">
        <v>332</v>
      </c>
      <c r="E189" s="120">
        <v>207</v>
      </c>
    </row>
    <row r="190" spans="2:5" ht="30" x14ac:dyDescent="0.25">
      <c r="B190" s="111" t="s">
        <v>331</v>
      </c>
      <c r="C190" s="112" t="s">
        <v>330</v>
      </c>
      <c r="D190" s="112" t="s">
        <v>333</v>
      </c>
      <c r="E190" s="120">
        <v>53</v>
      </c>
    </row>
    <row r="191" spans="2:5" ht="30" x14ac:dyDescent="0.25">
      <c r="B191" s="111" t="s">
        <v>331</v>
      </c>
      <c r="C191" s="112" t="s">
        <v>335</v>
      </c>
      <c r="D191" s="112" t="s">
        <v>334</v>
      </c>
      <c r="E191" s="120">
        <v>35</v>
      </c>
    </row>
    <row r="192" spans="2:5" ht="30" x14ac:dyDescent="0.25">
      <c r="B192" s="111" t="s">
        <v>331</v>
      </c>
      <c r="C192" s="112" t="s">
        <v>335</v>
      </c>
      <c r="D192" s="112" t="s">
        <v>336</v>
      </c>
      <c r="E192" s="120">
        <v>31</v>
      </c>
    </row>
    <row r="193" spans="2:5" ht="30" x14ac:dyDescent="0.25">
      <c r="B193" s="111" t="s">
        <v>331</v>
      </c>
      <c r="C193" s="112" t="s">
        <v>338</v>
      </c>
      <c r="D193" s="112" t="s">
        <v>337</v>
      </c>
      <c r="E193" s="120">
        <v>26</v>
      </c>
    </row>
    <row r="194" spans="2:5" ht="30" x14ac:dyDescent="0.25">
      <c r="B194" s="111" t="s">
        <v>331</v>
      </c>
      <c r="C194" s="112" t="s">
        <v>330</v>
      </c>
      <c r="D194" s="112" t="s">
        <v>339</v>
      </c>
      <c r="E194" s="120">
        <v>8</v>
      </c>
    </row>
    <row r="195" spans="2:5" ht="30" x14ac:dyDescent="0.25">
      <c r="B195" s="111" t="s">
        <v>331</v>
      </c>
      <c r="C195" s="112" t="s">
        <v>338</v>
      </c>
      <c r="D195" s="112" t="s">
        <v>337</v>
      </c>
      <c r="E195" s="120">
        <v>3</v>
      </c>
    </row>
    <row r="196" spans="2:5" ht="30" x14ac:dyDescent="0.25">
      <c r="B196" s="111" t="s">
        <v>331</v>
      </c>
      <c r="C196" s="112" t="s">
        <v>335</v>
      </c>
      <c r="D196" s="112" t="s">
        <v>340</v>
      </c>
      <c r="E196" s="120">
        <v>2</v>
      </c>
    </row>
    <row r="197" spans="2:5" ht="30" x14ac:dyDescent="0.25">
      <c r="B197" s="111" t="s">
        <v>331</v>
      </c>
      <c r="C197" s="112" t="s">
        <v>335</v>
      </c>
      <c r="D197" s="112" t="s">
        <v>341</v>
      </c>
      <c r="E197" s="120">
        <v>1</v>
      </c>
    </row>
    <row r="198" spans="2:5" ht="30" x14ac:dyDescent="0.25">
      <c r="B198" s="111" t="s">
        <v>331</v>
      </c>
      <c r="C198" s="112" t="s">
        <v>330</v>
      </c>
      <c r="D198" s="112" t="s">
        <v>342</v>
      </c>
      <c r="E198" s="120">
        <v>1</v>
      </c>
    </row>
    <row r="199" spans="2:5" ht="30" x14ac:dyDescent="0.25">
      <c r="B199" s="114" t="s">
        <v>432</v>
      </c>
      <c r="C199" s="113" t="s">
        <v>406</v>
      </c>
      <c r="D199" s="113" t="s">
        <v>405</v>
      </c>
      <c r="E199" s="120">
        <v>9</v>
      </c>
    </row>
    <row r="200" spans="2:5" ht="60" x14ac:dyDescent="0.25">
      <c r="B200" s="111" t="s">
        <v>424</v>
      </c>
      <c r="C200" s="112" t="s">
        <v>344</v>
      </c>
      <c r="D200" s="112" t="s">
        <v>343</v>
      </c>
      <c r="E200" s="120">
        <v>8</v>
      </c>
    </row>
    <row r="201" spans="2:5" ht="30" x14ac:dyDescent="0.25">
      <c r="B201" s="111" t="s">
        <v>424</v>
      </c>
      <c r="C201" s="112" t="s">
        <v>346</v>
      </c>
      <c r="D201" s="112" t="s">
        <v>345</v>
      </c>
      <c r="E201" s="120">
        <v>1</v>
      </c>
    </row>
    <row r="202" spans="2:5" ht="30" x14ac:dyDescent="0.25">
      <c r="B202" s="111" t="s">
        <v>424</v>
      </c>
      <c r="C202" s="112" t="s">
        <v>348</v>
      </c>
      <c r="D202" s="112" t="s">
        <v>347</v>
      </c>
      <c r="E202" s="120">
        <v>1</v>
      </c>
    </row>
    <row r="203" spans="2:5" ht="45" x14ac:dyDescent="0.25">
      <c r="B203" s="111" t="s">
        <v>424</v>
      </c>
      <c r="C203" s="112" t="s">
        <v>350</v>
      </c>
      <c r="D203" s="112" t="s">
        <v>349</v>
      </c>
      <c r="E203" s="120">
        <v>73</v>
      </c>
    </row>
    <row r="204" spans="2:5" x14ac:dyDescent="0.25">
      <c r="B204" s="115" t="s">
        <v>353</v>
      </c>
      <c r="C204" s="112" t="s">
        <v>352</v>
      </c>
      <c r="D204" s="112" t="s">
        <v>351</v>
      </c>
      <c r="E204" s="120">
        <v>4</v>
      </c>
    </row>
    <row r="205" spans="2:5" ht="30" x14ac:dyDescent="0.25">
      <c r="B205" s="111" t="s">
        <v>425</v>
      </c>
      <c r="C205" s="112" t="s">
        <v>355</v>
      </c>
      <c r="D205" s="112" t="s">
        <v>354</v>
      </c>
      <c r="E205" s="120">
        <v>4</v>
      </c>
    </row>
    <row r="206" spans="2:5" x14ac:dyDescent="0.25">
      <c r="B206" s="111" t="s">
        <v>426</v>
      </c>
      <c r="C206" s="112" t="s">
        <v>357</v>
      </c>
      <c r="D206" s="112" t="s">
        <v>356</v>
      </c>
      <c r="E206" s="120">
        <v>5</v>
      </c>
    </row>
    <row r="207" spans="2:5" ht="45" x14ac:dyDescent="0.25">
      <c r="B207" s="111" t="s">
        <v>426</v>
      </c>
      <c r="C207" s="112" t="s">
        <v>359</v>
      </c>
      <c r="D207" s="112" t="s">
        <v>358</v>
      </c>
      <c r="E207" s="120">
        <v>590</v>
      </c>
    </row>
    <row r="208" spans="2:5" x14ac:dyDescent="0.25">
      <c r="B208" s="114" t="s">
        <v>433</v>
      </c>
      <c r="C208" s="113" t="s">
        <v>408</v>
      </c>
      <c r="D208" s="113" t="s">
        <v>407</v>
      </c>
      <c r="E208" s="120">
        <v>259</v>
      </c>
    </row>
    <row r="209" spans="2:5" x14ac:dyDescent="0.25">
      <c r="B209" s="111" t="s">
        <v>427</v>
      </c>
      <c r="C209" s="112"/>
      <c r="D209" s="112" t="s">
        <v>360</v>
      </c>
      <c r="E209" s="120">
        <v>119</v>
      </c>
    </row>
    <row r="210" spans="2:5" x14ac:dyDescent="0.25">
      <c r="B210" s="111" t="s">
        <v>427</v>
      </c>
      <c r="C210" s="112" t="s">
        <v>362</v>
      </c>
      <c r="D210" s="112" t="s">
        <v>361</v>
      </c>
      <c r="E210" s="120">
        <v>107</v>
      </c>
    </row>
    <row r="211" spans="2:5" ht="30" x14ac:dyDescent="0.25">
      <c r="B211" s="111" t="s">
        <v>427</v>
      </c>
      <c r="C211" s="112" t="s">
        <v>364</v>
      </c>
      <c r="D211" s="112" t="s">
        <v>363</v>
      </c>
      <c r="E211" s="120">
        <v>9</v>
      </c>
    </row>
    <row r="212" spans="2:5" s="6" customFormat="1" x14ac:dyDescent="0.25">
      <c r="B212" s="111" t="s">
        <v>427</v>
      </c>
      <c r="C212" s="112"/>
      <c r="D212" s="112" t="s">
        <v>365</v>
      </c>
      <c r="E212" s="121">
        <v>8</v>
      </c>
    </row>
    <row r="213" spans="2:5" ht="45" x14ac:dyDescent="0.25">
      <c r="B213" s="111" t="s">
        <v>427</v>
      </c>
      <c r="C213" s="112" t="s">
        <v>366</v>
      </c>
      <c r="D213" s="112" t="s">
        <v>366</v>
      </c>
      <c r="E213" s="121">
        <v>7</v>
      </c>
    </row>
    <row r="214" spans="2:5" x14ac:dyDescent="0.25">
      <c r="B214" s="114" t="s">
        <v>427</v>
      </c>
      <c r="C214" s="113" t="s">
        <v>370</v>
      </c>
      <c r="D214" s="113" t="s">
        <v>369</v>
      </c>
      <c r="E214" s="121">
        <v>6</v>
      </c>
    </row>
    <row r="215" spans="2:5" x14ac:dyDescent="0.25">
      <c r="B215" s="114" t="s">
        <v>427</v>
      </c>
      <c r="C215" s="113" t="s">
        <v>374</v>
      </c>
      <c r="D215" s="113" t="s">
        <v>373</v>
      </c>
      <c r="E215" s="121">
        <v>5</v>
      </c>
    </row>
    <row r="216" spans="2:5" ht="30" x14ac:dyDescent="0.25">
      <c r="B216" s="114" t="s">
        <v>427</v>
      </c>
      <c r="C216" s="113" t="s">
        <v>375</v>
      </c>
      <c r="D216" s="113" t="s">
        <v>375</v>
      </c>
      <c r="E216" s="121">
        <v>4</v>
      </c>
    </row>
    <row r="217" spans="2:5" x14ac:dyDescent="0.25">
      <c r="B217" s="114" t="s">
        <v>427</v>
      </c>
      <c r="C217" s="113" t="s">
        <v>162</v>
      </c>
      <c r="D217" s="113" t="s">
        <v>376</v>
      </c>
      <c r="E217" s="121">
        <v>4</v>
      </c>
    </row>
    <row r="218" spans="2:5" ht="60" x14ac:dyDescent="0.25">
      <c r="B218" s="111" t="s">
        <v>427</v>
      </c>
      <c r="C218" s="112" t="s">
        <v>377</v>
      </c>
      <c r="D218" s="112" t="s">
        <v>377</v>
      </c>
      <c r="E218" s="120">
        <v>3</v>
      </c>
    </row>
    <row r="219" spans="2:5" ht="45" x14ac:dyDescent="0.25">
      <c r="B219" s="111" t="s">
        <v>427</v>
      </c>
      <c r="C219" s="112" t="s">
        <v>378</v>
      </c>
      <c r="D219" s="112" t="s">
        <v>378</v>
      </c>
      <c r="E219" s="120">
        <v>3</v>
      </c>
    </row>
    <row r="220" spans="2:5" x14ac:dyDescent="0.25">
      <c r="B220" s="111" t="s">
        <v>427</v>
      </c>
      <c r="C220" s="112"/>
      <c r="D220" s="112" t="s">
        <v>379</v>
      </c>
      <c r="E220" s="120">
        <v>3</v>
      </c>
    </row>
    <row r="221" spans="2:5" ht="30" x14ac:dyDescent="0.25">
      <c r="B221" s="111" t="s">
        <v>427</v>
      </c>
      <c r="C221" s="112" t="s">
        <v>380</v>
      </c>
      <c r="D221" s="112" t="s">
        <v>380</v>
      </c>
      <c r="E221" s="120">
        <v>2</v>
      </c>
    </row>
    <row r="222" spans="2:5" x14ac:dyDescent="0.25">
      <c r="B222" s="111" t="s">
        <v>427</v>
      </c>
      <c r="C222" s="112"/>
      <c r="D222" s="112" t="s">
        <v>381</v>
      </c>
      <c r="E222" s="120">
        <v>2</v>
      </c>
    </row>
    <row r="223" spans="2:5" ht="60" x14ac:dyDescent="0.25">
      <c r="B223" s="111" t="s">
        <v>427</v>
      </c>
      <c r="C223" s="113" t="s">
        <v>383</v>
      </c>
      <c r="D223" s="113" t="s">
        <v>382</v>
      </c>
      <c r="E223" s="121">
        <v>1</v>
      </c>
    </row>
    <row r="224" spans="2:5" ht="45" x14ac:dyDescent="0.25">
      <c r="B224" s="111" t="s">
        <v>427</v>
      </c>
      <c r="C224" s="112" t="s">
        <v>384</v>
      </c>
      <c r="D224" s="112" t="s">
        <v>384</v>
      </c>
      <c r="E224" s="120">
        <v>1</v>
      </c>
    </row>
    <row r="225" spans="2:5" ht="45" x14ac:dyDescent="0.25">
      <c r="B225" s="111" t="s">
        <v>427</v>
      </c>
      <c r="C225" s="112" t="s">
        <v>385</v>
      </c>
      <c r="D225" s="112" t="s">
        <v>385</v>
      </c>
      <c r="E225" s="120">
        <v>1</v>
      </c>
    </row>
    <row r="226" spans="2:5" x14ac:dyDescent="0.25">
      <c r="B226" s="111" t="s">
        <v>427</v>
      </c>
      <c r="C226" s="112"/>
      <c r="D226" s="112" t="s">
        <v>386</v>
      </c>
      <c r="E226" s="120">
        <v>1</v>
      </c>
    </row>
    <row r="227" spans="2:5" ht="30" x14ac:dyDescent="0.25">
      <c r="B227" s="111" t="s">
        <v>428</v>
      </c>
      <c r="C227" s="112" t="s">
        <v>388</v>
      </c>
      <c r="D227" s="112" t="s">
        <v>387</v>
      </c>
      <c r="E227" s="120">
        <v>1</v>
      </c>
    </row>
    <row r="228" spans="2:5" ht="30" x14ac:dyDescent="0.25">
      <c r="B228" s="111" t="s">
        <v>428</v>
      </c>
      <c r="C228" s="112" t="s">
        <v>392</v>
      </c>
      <c r="D228" s="112" t="s">
        <v>391</v>
      </c>
      <c r="E228" s="120">
        <v>5</v>
      </c>
    </row>
    <row r="229" spans="2:5" ht="30" x14ac:dyDescent="0.25">
      <c r="B229" s="111" t="s">
        <v>429</v>
      </c>
      <c r="C229" s="112"/>
      <c r="D229" s="112" t="s">
        <v>389</v>
      </c>
      <c r="E229" s="120">
        <v>1</v>
      </c>
    </row>
    <row r="230" spans="2:5" x14ac:dyDescent="0.25">
      <c r="B230" s="111" t="s">
        <v>429</v>
      </c>
      <c r="C230" s="112"/>
      <c r="D230" s="112" t="s">
        <v>390</v>
      </c>
      <c r="E230" s="120">
        <v>1</v>
      </c>
    </row>
    <row r="231" spans="2:5" s="6" customFormat="1" ht="45" x14ac:dyDescent="0.25">
      <c r="B231" s="114" t="s">
        <v>395</v>
      </c>
      <c r="C231" s="113" t="s">
        <v>394</v>
      </c>
      <c r="D231" s="113" t="s">
        <v>393</v>
      </c>
      <c r="E231" s="121">
        <v>11</v>
      </c>
    </row>
    <row r="232" spans="2:5" s="6" customFormat="1" ht="45" x14ac:dyDescent="0.25">
      <c r="B232" s="114" t="s">
        <v>395</v>
      </c>
      <c r="C232" s="113" t="s">
        <v>394</v>
      </c>
      <c r="D232" s="113" t="s">
        <v>396</v>
      </c>
      <c r="E232" s="121">
        <v>10</v>
      </c>
    </row>
    <row r="233" spans="2:5" ht="45" x14ac:dyDescent="0.25">
      <c r="B233" s="114" t="s">
        <v>430</v>
      </c>
      <c r="C233" s="113" t="s">
        <v>368</v>
      </c>
      <c r="D233" s="113" t="s">
        <v>367</v>
      </c>
      <c r="E233" s="121">
        <v>3</v>
      </c>
    </row>
    <row r="234" spans="2:5" ht="60" x14ac:dyDescent="0.25">
      <c r="B234" s="114" t="s">
        <v>430</v>
      </c>
      <c r="C234" s="113" t="s">
        <v>372</v>
      </c>
      <c r="D234" s="113" t="s">
        <v>371</v>
      </c>
      <c r="E234" s="121">
        <v>7</v>
      </c>
    </row>
    <row r="235" spans="2:5" x14ac:dyDescent="0.25">
      <c r="B235" s="114" t="s">
        <v>431</v>
      </c>
      <c r="C235" s="113" t="s">
        <v>398</v>
      </c>
      <c r="D235" s="113" t="s">
        <v>397</v>
      </c>
      <c r="E235" s="121">
        <v>2</v>
      </c>
    </row>
    <row r="236" spans="2:5" x14ac:dyDescent="0.25">
      <c r="B236" s="114" t="s">
        <v>431</v>
      </c>
      <c r="C236" s="113" t="s">
        <v>400</v>
      </c>
      <c r="D236" s="113" t="s">
        <v>399</v>
      </c>
      <c r="E236" s="121">
        <v>1</v>
      </c>
    </row>
    <row r="237" spans="2:5" s="6" customFormat="1" x14ac:dyDescent="0.25">
      <c r="B237" s="114" t="s">
        <v>431</v>
      </c>
      <c r="C237" s="113" t="s">
        <v>402</v>
      </c>
      <c r="D237" s="113" t="s">
        <v>401</v>
      </c>
      <c r="E237" s="121">
        <v>232</v>
      </c>
    </row>
    <row r="238" spans="2:5" s="6" customFormat="1" ht="15.75" thickBot="1" x14ac:dyDescent="0.3">
      <c r="B238" s="116" t="s">
        <v>431</v>
      </c>
      <c r="C238" s="117" t="s">
        <v>404</v>
      </c>
      <c r="D238" s="117" t="s">
        <v>403</v>
      </c>
      <c r="E238" s="122">
        <v>3</v>
      </c>
    </row>
    <row r="239" spans="2:5" x14ac:dyDescent="0.25">
      <c r="B239" s="40"/>
      <c r="C239" s="40"/>
      <c r="D239" s="35"/>
      <c r="E239" s="40"/>
    </row>
    <row r="240" spans="2:5" x14ac:dyDescent="0.25">
      <c r="B240" s="22"/>
      <c r="C240" s="22"/>
      <c r="D240" s="22"/>
      <c r="E240" s="22"/>
    </row>
    <row r="241" spans="2:5" x14ac:dyDescent="0.25">
      <c r="B241" s="22"/>
      <c r="C241" s="22"/>
      <c r="D241" s="22"/>
      <c r="E241" s="22"/>
    </row>
    <row r="242" spans="2:5" x14ac:dyDescent="0.25">
      <c r="B242" s="22"/>
      <c r="C242" s="22"/>
      <c r="D242" s="22"/>
      <c r="E242" s="22"/>
    </row>
  </sheetData>
  <autoFilter ref="B4:E4" xr:uid="{00000000-0009-0000-0000-000008000000}">
    <sortState ref="B5:E238">
      <sortCondition ref="B4"/>
    </sortState>
  </autoFilter>
  <mergeCells count="1">
    <mergeCell ref="B2:E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06"/>
  <sheetViews>
    <sheetView workbookViewId="0">
      <selection activeCell="C21" sqref="C21"/>
    </sheetView>
  </sheetViews>
  <sheetFormatPr baseColWidth="10" defaultRowHeight="15" x14ac:dyDescent="0.25"/>
  <cols>
    <col min="1" max="1" width="5.28515625" customWidth="1"/>
    <col min="2" max="2" width="75.140625" bestFit="1" customWidth="1"/>
    <col min="3" max="3" width="57.28515625" bestFit="1" customWidth="1"/>
    <col min="4" max="4" width="113.28515625" customWidth="1"/>
    <col min="5" max="5" width="16.42578125" bestFit="1" customWidth="1"/>
  </cols>
  <sheetData>
    <row r="2" spans="2:5" ht="28.5" customHeight="1" x14ac:dyDescent="0.25">
      <c r="B2" s="298" t="s">
        <v>797</v>
      </c>
      <c r="C2" s="298"/>
      <c r="D2" s="298"/>
      <c r="E2" s="298"/>
    </row>
    <row r="3" spans="2:5" ht="15.75" thickBot="1" x14ac:dyDescent="0.3"/>
    <row r="4" spans="2:5" ht="15.75" x14ac:dyDescent="0.25">
      <c r="B4" s="128" t="s">
        <v>469</v>
      </c>
      <c r="C4" s="124" t="s">
        <v>96</v>
      </c>
      <c r="D4" s="124" t="s">
        <v>581</v>
      </c>
      <c r="E4" s="131" t="s">
        <v>3</v>
      </c>
    </row>
    <row r="5" spans="2:5" x14ac:dyDescent="0.25">
      <c r="B5" s="132" t="s">
        <v>471</v>
      </c>
      <c r="C5" s="125" t="s">
        <v>472</v>
      </c>
      <c r="D5" s="125" t="s">
        <v>470</v>
      </c>
      <c r="E5" s="133">
        <v>1</v>
      </c>
    </row>
    <row r="6" spans="2:5" x14ac:dyDescent="0.25">
      <c r="B6" s="132" t="s">
        <v>474</v>
      </c>
      <c r="C6" s="125" t="s">
        <v>475</v>
      </c>
      <c r="D6" s="125" t="s">
        <v>473</v>
      </c>
      <c r="E6" s="133">
        <v>1</v>
      </c>
    </row>
    <row r="7" spans="2:5" x14ac:dyDescent="0.25">
      <c r="B7" s="132" t="s">
        <v>511</v>
      </c>
      <c r="C7" s="125" t="s">
        <v>475</v>
      </c>
      <c r="D7" s="125" t="s">
        <v>510</v>
      </c>
      <c r="E7" s="133">
        <v>10</v>
      </c>
    </row>
    <row r="8" spans="2:5" x14ac:dyDescent="0.25">
      <c r="B8" s="132" t="s">
        <v>511</v>
      </c>
      <c r="C8" s="125" t="s">
        <v>475</v>
      </c>
      <c r="D8" s="125" t="s">
        <v>512</v>
      </c>
      <c r="E8" s="133">
        <v>7</v>
      </c>
    </row>
    <row r="9" spans="2:5" x14ac:dyDescent="0.25">
      <c r="B9" s="132" t="s">
        <v>511</v>
      </c>
      <c r="C9" s="125" t="s">
        <v>475</v>
      </c>
      <c r="D9" s="125" t="s">
        <v>513</v>
      </c>
      <c r="E9" s="133">
        <v>2</v>
      </c>
    </row>
    <row r="10" spans="2:5" x14ac:dyDescent="0.25">
      <c r="B10" s="132" t="s">
        <v>511</v>
      </c>
      <c r="C10" s="125" t="s">
        <v>475</v>
      </c>
      <c r="D10" s="125" t="s">
        <v>514</v>
      </c>
      <c r="E10" s="133">
        <v>295</v>
      </c>
    </row>
    <row r="11" spans="2:5" ht="30" x14ac:dyDescent="0.25">
      <c r="B11" s="132" t="s">
        <v>511</v>
      </c>
      <c r="C11" s="125" t="s">
        <v>475</v>
      </c>
      <c r="D11" s="125" t="s">
        <v>515</v>
      </c>
      <c r="E11" s="133">
        <v>5</v>
      </c>
    </row>
    <row r="12" spans="2:5" x14ac:dyDescent="0.25">
      <c r="B12" s="132" t="s">
        <v>511</v>
      </c>
      <c r="C12" s="125" t="s">
        <v>475</v>
      </c>
      <c r="D12" s="125" t="s">
        <v>518</v>
      </c>
      <c r="E12" s="133">
        <v>1</v>
      </c>
    </row>
    <row r="13" spans="2:5" x14ac:dyDescent="0.25">
      <c r="B13" s="132" t="s">
        <v>511</v>
      </c>
      <c r="C13" s="125" t="s">
        <v>475</v>
      </c>
      <c r="D13" s="125" t="s">
        <v>512</v>
      </c>
      <c r="E13" s="133">
        <v>2</v>
      </c>
    </row>
    <row r="14" spans="2:5" x14ac:dyDescent="0.25">
      <c r="B14" s="132" t="s">
        <v>511</v>
      </c>
      <c r="C14" s="125" t="s">
        <v>475</v>
      </c>
      <c r="D14" s="125" t="s">
        <v>518</v>
      </c>
      <c r="E14" s="133">
        <v>1</v>
      </c>
    </row>
    <row r="15" spans="2:5" x14ac:dyDescent="0.25">
      <c r="B15" s="132" t="s">
        <v>511</v>
      </c>
      <c r="C15" s="125" t="s">
        <v>475</v>
      </c>
      <c r="D15" s="125" t="s">
        <v>576</v>
      </c>
      <c r="E15" s="133">
        <v>2</v>
      </c>
    </row>
    <row r="16" spans="2:5" ht="30" x14ac:dyDescent="0.25">
      <c r="B16" s="132" t="s">
        <v>511</v>
      </c>
      <c r="C16" s="125" t="s">
        <v>517</v>
      </c>
      <c r="D16" s="125" t="s">
        <v>516</v>
      </c>
      <c r="E16" s="133">
        <v>1</v>
      </c>
    </row>
    <row r="17" spans="2:5" x14ac:dyDescent="0.25">
      <c r="B17" s="132" t="s">
        <v>520</v>
      </c>
      <c r="C17" s="125" t="s">
        <v>521</v>
      </c>
      <c r="D17" s="125" t="s">
        <v>519</v>
      </c>
      <c r="E17" s="133">
        <v>2</v>
      </c>
    </row>
    <row r="18" spans="2:5" x14ac:dyDescent="0.25">
      <c r="B18" s="132" t="s">
        <v>520</v>
      </c>
      <c r="C18" s="125" t="s">
        <v>523</v>
      </c>
      <c r="D18" s="125" t="s">
        <v>522</v>
      </c>
      <c r="E18" s="133">
        <v>43</v>
      </c>
    </row>
    <row r="19" spans="2:5" x14ac:dyDescent="0.25">
      <c r="B19" s="132" t="s">
        <v>520</v>
      </c>
      <c r="C19" s="125" t="s">
        <v>523</v>
      </c>
      <c r="D19" s="125" t="s">
        <v>524</v>
      </c>
      <c r="E19" s="133">
        <v>2</v>
      </c>
    </row>
    <row r="20" spans="2:5" x14ac:dyDescent="0.25">
      <c r="B20" s="132" t="s">
        <v>520</v>
      </c>
      <c r="C20" s="125" t="s">
        <v>523</v>
      </c>
      <c r="D20" s="125" t="s">
        <v>525</v>
      </c>
      <c r="E20" s="133">
        <v>22</v>
      </c>
    </row>
    <row r="21" spans="2:5" x14ac:dyDescent="0.25">
      <c r="B21" s="132" t="s">
        <v>520</v>
      </c>
      <c r="C21" s="125" t="s">
        <v>523</v>
      </c>
      <c r="D21" s="125" t="s">
        <v>526</v>
      </c>
      <c r="E21" s="133">
        <v>4</v>
      </c>
    </row>
    <row r="22" spans="2:5" x14ac:dyDescent="0.25">
      <c r="B22" s="132" t="s">
        <v>520</v>
      </c>
      <c r="C22" s="125" t="s">
        <v>523</v>
      </c>
      <c r="D22" s="125" t="s">
        <v>549</v>
      </c>
      <c r="E22" s="133">
        <v>10</v>
      </c>
    </row>
    <row r="23" spans="2:5" x14ac:dyDescent="0.25">
      <c r="B23" s="132" t="s">
        <v>520</v>
      </c>
      <c r="C23" s="125" t="s">
        <v>523</v>
      </c>
      <c r="D23" s="125" t="s">
        <v>578</v>
      </c>
      <c r="E23" s="133">
        <v>2</v>
      </c>
    </row>
    <row r="24" spans="2:5" ht="30" x14ac:dyDescent="0.25">
      <c r="B24" s="132" t="s">
        <v>520</v>
      </c>
      <c r="C24" s="125" t="s">
        <v>523</v>
      </c>
      <c r="D24" s="125" t="s">
        <v>579</v>
      </c>
      <c r="E24" s="133">
        <v>2</v>
      </c>
    </row>
    <row r="25" spans="2:5" x14ac:dyDescent="0.25">
      <c r="B25" s="132" t="s">
        <v>520</v>
      </c>
      <c r="C25" s="125" t="s">
        <v>523</v>
      </c>
      <c r="D25" s="125" t="s">
        <v>522</v>
      </c>
      <c r="E25" s="133">
        <v>4</v>
      </c>
    </row>
    <row r="26" spans="2:5" x14ac:dyDescent="0.25">
      <c r="B26" s="132" t="s">
        <v>520</v>
      </c>
      <c r="C26" s="125" t="s">
        <v>523</v>
      </c>
      <c r="D26" s="125" t="s">
        <v>580</v>
      </c>
      <c r="E26" s="133">
        <v>2</v>
      </c>
    </row>
    <row r="27" spans="2:5" x14ac:dyDescent="0.25">
      <c r="B27" s="132" t="s">
        <v>520</v>
      </c>
      <c r="C27" s="125" t="s">
        <v>523</v>
      </c>
      <c r="D27" s="125" t="s">
        <v>525</v>
      </c>
      <c r="E27" s="133">
        <v>1</v>
      </c>
    </row>
    <row r="28" spans="2:5" x14ac:dyDescent="0.25">
      <c r="B28" s="132" t="s">
        <v>520</v>
      </c>
      <c r="C28" s="125" t="s">
        <v>523</v>
      </c>
      <c r="D28" s="125" t="s">
        <v>526</v>
      </c>
      <c r="E28" s="133">
        <v>1</v>
      </c>
    </row>
    <row r="29" spans="2:5" x14ac:dyDescent="0.25">
      <c r="B29" s="132" t="s">
        <v>520</v>
      </c>
      <c r="C29" s="125" t="s">
        <v>551</v>
      </c>
      <c r="D29" s="125" t="s">
        <v>550</v>
      </c>
      <c r="E29" s="133">
        <v>91</v>
      </c>
    </row>
    <row r="30" spans="2:5" x14ac:dyDescent="0.25">
      <c r="B30" s="132" t="s">
        <v>520</v>
      </c>
      <c r="C30" s="125" t="s">
        <v>577</v>
      </c>
      <c r="D30" s="125" t="s">
        <v>519</v>
      </c>
      <c r="E30" s="133">
        <v>1</v>
      </c>
    </row>
    <row r="31" spans="2:5" x14ac:dyDescent="0.25">
      <c r="B31" s="132" t="s">
        <v>496</v>
      </c>
      <c r="C31" s="125" t="s">
        <v>497</v>
      </c>
      <c r="D31" s="125" t="s">
        <v>495</v>
      </c>
      <c r="E31" s="133">
        <v>1</v>
      </c>
    </row>
    <row r="32" spans="2:5" ht="30" x14ac:dyDescent="0.25">
      <c r="B32" s="132" t="s">
        <v>484</v>
      </c>
      <c r="C32" s="125" t="s">
        <v>485</v>
      </c>
      <c r="D32" s="125" t="s">
        <v>483</v>
      </c>
      <c r="E32" s="133">
        <v>3</v>
      </c>
    </row>
    <row r="33" spans="2:5" x14ac:dyDescent="0.25">
      <c r="B33" s="132" t="s">
        <v>484</v>
      </c>
      <c r="C33" s="125" t="s">
        <v>485</v>
      </c>
      <c r="D33" s="125" t="s">
        <v>498</v>
      </c>
      <c r="E33" s="133">
        <v>12</v>
      </c>
    </row>
    <row r="34" spans="2:5" x14ac:dyDescent="0.25">
      <c r="B34" s="132" t="s">
        <v>484</v>
      </c>
      <c r="C34" s="125" t="s">
        <v>485</v>
      </c>
      <c r="D34" s="125" t="s">
        <v>499</v>
      </c>
      <c r="E34" s="133">
        <v>28</v>
      </c>
    </row>
    <row r="35" spans="2:5" x14ac:dyDescent="0.25">
      <c r="B35" s="132" t="s">
        <v>484</v>
      </c>
      <c r="C35" s="125" t="s">
        <v>485</v>
      </c>
      <c r="D35" s="125" t="s">
        <v>500</v>
      </c>
      <c r="E35" s="133">
        <v>10</v>
      </c>
    </row>
    <row r="36" spans="2:5" x14ac:dyDescent="0.25">
      <c r="B36" s="132" t="s">
        <v>484</v>
      </c>
      <c r="C36" s="125" t="s">
        <v>485</v>
      </c>
      <c r="D36" s="125" t="s">
        <v>538</v>
      </c>
      <c r="E36" s="133">
        <v>1185</v>
      </c>
    </row>
    <row r="37" spans="2:5" x14ac:dyDescent="0.25">
      <c r="B37" s="132" t="s">
        <v>484</v>
      </c>
      <c r="C37" s="125" t="s">
        <v>485</v>
      </c>
      <c r="D37" s="125" t="s">
        <v>539</v>
      </c>
      <c r="E37" s="133">
        <v>877</v>
      </c>
    </row>
    <row r="38" spans="2:5" x14ac:dyDescent="0.25">
      <c r="B38" s="132" t="s">
        <v>484</v>
      </c>
      <c r="C38" s="125" t="s">
        <v>485</v>
      </c>
      <c r="D38" s="125" t="s">
        <v>540</v>
      </c>
      <c r="E38" s="133">
        <v>861</v>
      </c>
    </row>
    <row r="39" spans="2:5" x14ac:dyDescent="0.25">
      <c r="B39" s="132" t="s">
        <v>484</v>
      </c>
      <c r="C39" s="125" t="s">
        <v>485</v>
      </c>
      <c r="D39" s="125" t="s">
        <v>498</v>
      </c>
      <c r="E39" s="133">
        <v>1</v>
      </c>
    </row>
    <row r="40" spans="2:5" x14ac:dyDescent="0.25">
      <c r="B40" s="132" t="s">
        <v>484</v>
      </c>
      <c r="C40" s="125" t="s">
        <v>485</v>
      </c>
      <c r="D40" s="125" t="s">
        <v>565</v>
      </c>
      <c r="E40" s="133">
        <v>123</v>
      </c>
    </row>
    <row r="41" spans="2:5" x14ac:dyDescent="0.25">
      <c r="B41" s="132" t="s">
        <v>484</v>
      </c>
      <c r="C41" s="125" t="s">
        <v>485</v>
      </c>
      <c r="D41" s="125" t="s">
        <v>566</v>
      </c>
      <c r="E41" s="133">
        <v>41</v>
      </c>
    </row>
    <row r="42" spans="2:5" x14ac:dyDescent="0.25">
      <c r="B42" s="132" t="s">
        <v>484</v>
      </c>
      <c r="C42" s="125" t="s">
        <v>485</v>
      </c>
      <c r="D42" s="125" t="s">
        <v>567</v>
      </c>
      <c r="E42" s="133">
        <v>17</v>
      </c>
    </row>
    <row r="43" spans="2:5" x14ac:dyDescent="0.25">
      <c r="B43" s="132" t="s">
        <v>484</v>
      </c>
      <c r="C43" s="125" t="s">
        <v>485</v>
      </c>
      <c r="D43" s="125" t="s">
        <v>499</v>
      </c>
      <c r="E43" s="133">
        <v>1</v>
      </c>
    </row>
    <row r="44" spans="2:5" x14ac:dyDescent="0.25">
      <c r="B44" s="132" t="s">
        <v>484</v>
      </c>
      <c r="C44" s="125" t="s">
        <v>485</v>
      </c>
      <c r="D44" s="125" t="s">
        <v>500</v>
      </c>
      <c r="E44" s="133">
        <v>2</v>
      </c>
    </row>
    <row r="45" spans="2:5" x14ac:dyDescent="0.25">
      <c r="B45" s="132" t="s">
        <v>484</v>
      </c>
      <c r="C45" s="125" t="s">
        <v>502</v>
      </c>
      <c r="D45" s="125" t="s">
        <v>501</v>
      </c>
      <c r="E45" s="133">
        <v>5</v>
      </c>
    </row>
    <row r="46" spans="2:5" x14ac:dyDescent="0.25">
      <c r="B46" s="132" t="s">
        <v>484</v>
      </c>
      <c r="C46" s="125" t="s">
        <v>502</v>
      </c>
      <c r="D46" s="125" t="s">
        <v>503</v>
      </c>
      <c r="E46" s="133">
        <v>1</v>
      </c>
    </row>
    <row r="47" spans="2:5" x14ac:dyDescent="0.25">
      <c r="B47" s="132" t="s">
        <v>484</v>
      </c>
      <c r="C47" s="125" t="s">
        <v>502</v>
      </c>
      <c r="D47" s="125" t="s">
        <v>504</v>
      </c>
      <c r="E47" s="133">
        <v>1</v>
      </c>
    </row>
    <row r="48" spans="2:5" ht="30" x14ac:dyDescent="0.25">
      <c r="B48" s="132" t="s">
        <v>484</v>
      </c>
      <c r="C48" s="125" t="s">
        <v>506</v>
      </c>
      <c r="D48" s="125" t="s">
        <v>505</v>
      </c>
      <c r="E48" s="133">
        <v>1</v>
      </c>
    </row>
    <row r="49" spans="2:5" x14ac:dyDescent="0.25">
      <c r="B49" s="132" t="s">
        <v>484</v>
      </c>
      <c r="C49" s="125" t="s">
        <v>506</v>
      </c>
      <c r="D49" s="125" t="s">
        <v>507</v>
      </c>
      <c r="E49" s="133">
        <v>2</v>
      </c>
    </row>
    <row r="50" spans="2:5" x14ac:dyDescent="0.25">
      <c r="B50" s="132" t="s">
        <v>484</v>
      </c>
      <c r="C50" s="125" t="s">
        <v>506</v>
      </c>
      <c r="D50" s="125" t="s">
        <v>568</v>
      </c>
      <c r="E50" s="133">
        <v>1</v>
      </c>
    </row>
    <row r="51" spans="2:5" x14ac:dyDescent="0.25">
      <c r="B51" s="132" t="s">
        <v>484</v>
      </c>
      <c r="C51" s="125" t="s">
        <v>506</v>
      </c>
      <c r="D51" s="125" t="s">
        <v>507</v>
      </c>
      <c r="E51" s="133">
        <v>2</v>
      </c>
    </row>
    <row r="52" spans="2:5" x14ac:dyDescent="0.25">
      <c r="B52" s="132" t="s">
        <v>484</v>
      </c>
      <c r="C52" s="125" t="s">
        <v>509</v>
      </c>
      <c r="D52" s="125" t="s">
        <v>508</v>
      </c>
      <c r="E52" s="133">
        <v>28</v>
      </c>
    </row>
    <row r="53" spans="2:5" x14ac:dyDescent="0.25">
      <c r="B53" s="132" t="s">
        <v>484</v>
      </c>
      <c r="C53" s="125" t="s">
        <v>509</v>
      </c>
      <c r="D53" s="125" t="s">
        <v>541</v>
      </c>
      <c r="E53" s="133">
        <v>71</v>
      </c>
    </row>
    <row r="54" spans="2:5" x14ac:dyDescent="0.25">
      <c r="B54" s="132" t="s">
        <v>484</v>
      </c>
      <c r="C54" s="125" t="s">
        <v>509</v>
      </c>
      <c r="D54" s="125" t="s">
        <v>542</v>
      </c>
      <c r="E54" s="133">
        <v>25</v>
      </c>
    </row>
    <row r="55" spans="2:5" x14ac:dyDescent="0.25">
      <c r="B55" s="132" t="s">
        <v>484</v>
      </c>
      <c r="C55" s="125" t="s">
        <v>509</v>
      </c>
      <c r="D55" s="125" t="s">
        <v>569</v>
      </c>
      <c r="E55" s="133">
        <v>10</v>
      </c>
    </row>
    <row r="56" spans="2:5" x14ac:dyDescent="0.25">
      <c r="B56" s="132" t="s">
        <v>484</v>
      </c>
      <c r="C56" s="125" t="s">
        <v>509</v>
      </c>
      <c r="D56" s="125" t="s">
        <v>570</v>
      </c>
      <c r="E56" s="133">
        <v>1</v>
      </c>
    </row>
    <row r="57" spans="2:5" x14ac:dyDescent="0.25">
      <c r="B57" s="132" t="s">
        <v>484</v>
      </c>
      <c r="C57" s="125" t="s">
        <v>509</v>
      </c>
      <c r="D57" s="125" t="s">
        <v>508</v>
      </c>
      <c r="E57" s="133">
        <v>1</v>
      </c>
    </row>
    <row r="58" spans="2:5" x14ac:dyDescent="0.25">
      <c r="B58" s="132" t="s">
        <v>484</v>
      </c>
      <c r="C58" s="125" t="s">
        <v>544</v>
      </c>
      <c r="D58" s="125" t="s">
        <v>543</v>
      </c>
      <c r="E58" s="133">
        <v>65</v>
      </c>
    </row>
    <row r="59" spans="2:5" x14ac:dyDescent="0.25">
      <c r="B59" s="132" t="s">
        <v>484</v>
      </c>
      <c r="C59" s="125" t="s">
        <v>544</v>
      </c>
      <c r="D59" s="125" t="s">
        <v>545</v>
      </c>
      <c r="E59" s="133">
        <v>11</v>
      </c>
    </row>
    <row r="60" spans="2:5" x14ac:dyDescent="0.25">
      <c r="B60" s="132" t="s">
        <v>484</v>
      </c>
      <c r="C60" s="125" t="s">
        <v>544</v>
      </c>
      <c r="D60" s="125" t="s">
        <v>546</v>
      </c>
      <c r="E60" s="133">
        <v>116</v>
      </c>
    </row>
    <row r="61" spans="2:5" x14ac:dyDescent="0.25">
      <c r="B61" s="132" t="s">
        <v>484</v>
      </c>
      <c r="C61" s="125" t="s">
        <v>544</v>
      </c>
      <c r="D61" s="125" t="s">
        <v>547</v>
      </c>
      <c r="E61" s="133">
        <v>2</v>
      </c>
    </row>
    <row r="62" spans="2:5" x14ac:dyDescent="0.25">
      <c r="B62" s="132" t="s">
        <v>484</v>
      </c>
      <c r="C62" s="125" t="s">
        <v>544</v>
      </c>
      <c r="D62" s="125" t="s">
        <v>548</v>
      </c>
      <c r="E62" s="133">
        <v>142</v>
      </c>
    </row>
    <row r="63" spans="2:5" x14ac:dyDescent="0.25">
      <c r="B63" s="132" t="s">
        <v>484</v>
      </c>
      <c r="C63" s="125" t="s">
        <v>544</v>
      </c>
      <c r="D63" s="125" t="s">
        <v>571</v>
      </c>
      <c r="E63" s="133">
        <v>10</v>
      </c>
    </row>
    <row r="64" spans="2:5" x14ac:dyDescent="0.25">
      <c r="B64" s="132" t="s">
        <v>484</v>
      </c>
      <c r="C64" s="125" t="s">
        <v>544</v>
      </c>
      <c r="D64" s="125" t="s">
        <v>572</v>
      </c>
      <c r="E64" s="133">
        <v>14</v>
      </c>
    </row>
    <row r="65" spans="2:5" x14ac:dyDescent="0.25">
      <c r="B65" s="132" t="s">
        <v>484</v>
      </c>
      <c r="C65" s="125" t="s">
        <v>544</v>
      </c>
      <c r="D65" s="125" t="s">
        <v>573</v>
      </c>
      <c r="E65" s="133">
        <v>5</v>
      </c>
    </row>
    <row r="66" spans="2:5" x14ac:dyDescent="0.25">
      <c r="B66" s="132" t="s">
        <v>484</v>
      </c>
      <c r="C66" s="125" t="s">
        <v>544</v>
      </c>
      <c r="D66" s="125" t="s">
        <v>574</v>
      </c>
      <c r="E66" s="133">
        <v>14</v>
      </c>
    </row>
    <row r="67" spans="2:5" x14ac:dyDescent="0.25">
      <c r="B67" s="132" t="s">
        <v>484</v>
      </c>
      <c r="C67" s="125" t="s">
        <v>544</v>
      </c>
      <c r="D67" s="125" t="s">
        <v>575</v>
      </c>
      <c r="E67" s="133">
        <v>4</v>
      </c>
    </row>
    <row r="68" spans="2:5" x14ac:dyDescent="0.25">
      <c r="B68" s="132" t="s">
        <v>477</v>
      </c>
      <c r="C68" s="125" t="s">
        <v>528</v>
      </c>
      <c r="D68" s="125" t="s">
        <v>527</v>
      </c>
      <c r="E68" s="133">
        <v>578</v>
      </c>
    </row>
    <row r="69" spans="2:5" x14ac:dyDescent="0.25">
      <c r="B69" s="132" t="s">
        <v>477</v>
      </c>
      <c r="C69" s="125" t="s">
        <v>528</v>
      </c>
      <c r="D69" s="125" t="s">
        <v>529</v>
      </c>
      <c r="E69" s="133">
        <v>1</v>
      </c>
    </row>
    <row r="70" spans="2:5" x14ac:dyDescent="0.25">
      <c r="B70" s="132" t="s">
        <v>477</v>
      </c>
      <c r="C70" s="125" t="s">
        <v>528</v>
      </c>
      <c r="D70" s="125" t="s">
        <v>530</v>
      </c>
      <c r="E70" s="133">
        <v>5</v>
      </c>
    </row>
    <row r="71" spans="2:5" x14ac:dyDescent="0.25">
      <c r="B71" s="132" t="s">
        <v>477</v>
      </c>
      <c r="C71" s="125" t="s">
        <v>528</v>
      </c>
      <c r="D71" s="125" t="s">
        <v>527</v>
      </c>
      <c r="E71" s="133">
        <v>5</v>
      </c>
    </row>
    <row r="72" spans="2:5" x14ac:dyDescent="0.25">
      <c r="B72" s="132" t="s">
        <v>477</v>
      </c>
      <c r="C72" s="125" t="s">
        <v>528</v>
      </c>
      <c r="D72" s="125" t="s">
        <v>529</v>
      </c>
      <c r="E72" s="133">
        <v>1</v>
      </c>
    </row>
    <row r="73" spans="2:5" x14ac:dyDescent="0.25">
      <c r="B73" s="132" t="s">
        <v>477</v>
      </c>
      <c r="C73" s="125" t="s">
        <v>478</v>
      </c>
      <c r="D73" s="125" t="s">
        <v>476</v>
      </c>
      <c r="E73" s="133">
        <v>2</v>
      </c>
    </row>
    <row r="74" spans="2:5" x14ac:dyDescent="0.25">
      <c r="B74" s="132" t="s">
        <v>477</v>
      </c>
      <c r="C74" s="125" t="s">
        <v>478</v>
      </c>
      <c r="D74" s="125" t="s">
        <v>479</v>
      </c>
      <c r="E74" s="133">
        <v>2</v>
      </c>
    </row>
    <row r="75" spans="2:5" x14ac:dyDescent="0.25">
      <c r="B75" s="132" t="s">
        <v>477</v>
      </c>
      <c r="C75" s="125" t="s">
        <v>478</v>
      </c>
      <c r="D75" s="125" t="s">
        <v>480</v>
      </c>
      <c r="E75" s="133">
        <v>6</v>
      </c>
    </row>
    <row r="76" spans="2:5" x14ac:dyDescent="0.25">
      <c r="B76" s="132" t="s">
        <v>477</v>
      </c>
      <c r="C76" s="125" t="s">
        <v>478</v>
      </c>
      <c r="D76" s="125" t="s">
        <v>481</v>
      </c>
      <c r="E76" s="133">
        <v>2</v>
      </c>
    </row>
    <row r="77" spans="2:5" ht="30" x14ac:dyDescent="0.25">
      <c r="B77" s="132" t="s">
        <v>477</v>
      </c>
      <c r="C77" s="125" t="s">
        <v>478</v>
      </c>
      <c r="D77" s="125" t="s">
        <v>482</v>
      </c>
      <c r="E77" s="133">
        <v>9</v>
      </c>
    </row>
    <row r="78" spans="2:5" x14ac:dyDescent="0.25">
      <c r="B78" s="132" t="s">
        <v>477</v>
      </c>
      <c r="C78" s="125" t="s">
        <v>478</v>
      </c>
      <c r="D78" s="125" t="s">
        <v>486</v>
      </c>
      <c r="E78" s="133">
        <v>7</v>
      </c>
    </row>
    <row r="79" spans="2:5" x14ac:dyDescent="0.25">
      <c r="B79" s="132" t="s">
        <v>477</v>
      </c>
      <c r="C79" s="125" t="s">
        <v>478</v>
      </c>
      <c r="D79" s="125" t="s">
        <v>487</v>
      </c>
      <c r="E79" s="133">
        <v>2</v>
      </c>
    </row>
    <row r="80" spans="2:5" x14ac:dyDescent="0.25">
      <c r="B80" s="132" t="s">
        <v>477</v>
      </c>
      <c r="C80" s="125" t="s">
        <v>478</v>
      </c>
      <c r="D80" s="125" t="s">
        <v>488</v>
      </c>
      <c r="E80" s="133">
        <v>34</v>
      </c>
    </row>
    <row r="81" spans="2:5" x14ac:dyDescent="0.25">
      <c r="B81" s="132" t="s">
        <v>477</v>
      </c>
      <c r="C81" s="125" t="s">
        <v>478</v>
      </c>
      <c r="D81" s="125" t="s">
        <v>489</v>
      </c>
      <c r="E81" s="133">
        <v>2</v>
      </c>
    </row>
    <row r="82" spans="2:5" ht="30" x14ac:dyDescent="0.25">
      <c r="B82" s="132" t="s">
        <v>477</v>
      </c>
      <c r="C82" s="125" t="s">
        <v>478</v>
      </c>
      <c r="D82" s="125" t="s">
        <v>490</v>
      </c>
      <c r="E82" s="133">
        <v>1</v>
      </c>
    </row>
    <row r="83" spans="2:5" ht="30" x14ac:dyDescent="0.25">
      <c r="B83" s="132" t="s">
        <v>477</v>
      </c>
      <c r="C83" s="125" t="s">
        <v>478</v>
      </c>
      <c r="D83" s="125" t="s">
        <v>491</v>
      </c>
      <c r="E83" s="133">
        <v>1</v>
      </c>
    </row>
    <row r="84" spans="2:5" x14ac:dyDescent="0.25">
      <c r="B84" s="132" t="s">
        <v>477</v>
      </c>
      <c r="C84" s="125" t="s">
        <v>478</v>
      </c>
      <c r="D84" s="125" t="s">
        <v>531</v>
      </c>
      <c r="E84" s="133">
        <v>2</v>
      </c>
    </row>
    <row r="85" spans="2:5" ht="30" x14ac:dyDescent="0.25">
      <c r="B85" s="132" t="s">
        <v>477</v>
      </c>
      <c r="C85" s="125" t="s">
        <v>478</v>
      </c>
      <c r="D85" s="125" t="s">
        <v>532</v>
      </c>
      <c r="E85" s="133">
        <v>29</v>
      </c>
    </row>
    <row r="86" spans="2:5" x14ac:dyDescent="0.25">
      <c r="B86" s="132" t="s">
        <v>477</v>
      </c>
      <c r="C86" s="125" t="s">
        <v>478</v>
      </c>
      <c r="D86" s="125" t="s">
        <v>533</v>
      </c>
      <c r="E86" s="133">
        <v>1</v>
      </c>
    </row>
    <row r="87" spans="2:5" x14ac:dyDescent="0.25">
      <c r="B87" s="132" t="s">
        <v>477</v>
      </c>
      <c r="C87" s="125" t="s">
        <v>478</v>
      </c>
      <c r="D87" s="125" t="s">
        <v>534</v>
      </c>
      <c r="E87" s="133">
        <v>15</v>
      </c>
    </row>
    <row r="88" spans="2:5" ht="30" x14ac:dyDescent="0.25">
      <c r="B88" s="132" t="s">
        <v>477</v>
      </c>
      <c r="C88" s="125" t="s">
        <v>478</v>
      </c>
      <c r="D88" s="125" t="s">
        <v>535</v>
      </c>
      <c r="E88" s="133">
        <v>3</v>
      </c>
    </row>
    <row r="89" spans="2:5" x14ac:dyDescent="0.25">
      <c r="B89" s="132" t="s">
        <v>477</v>
      </c>
      <c r="C89" s="125" t="s">
        <v>478</v>
      </c>
      <c r="D89" s="125" t="s">
        <v>536</v>
      </c>
      <c r="E89" s="133">
        <v>2</v>
      </c>
    </row>
    <row r="90" spans="2:5" x14ac:dyDescent="0.25">
      <c r="B90" s="132" t="s">
        <v>477</v>
      </c>
      <c r="C90" s="125" t="s">
        <v>558</v>
      </c>
      <c r="D90" s="125" t="s">
        <v>534</v>
      </c>
      <c r="E90" s="133">
        <v>1</v>
      </c>
    </row>
    <row r="91" spans="2:5" ht="30" x14ac:dyDescent="0.25">
      <c r="B91" s="132" t="s">
        <v>477</v>
      </c>
      <c r="C91" s="125" t="s">
        <v>558</v>
      </c>
      <c r="D91" s="125" t="s">
        <v>559</v>
      </c>
      <c r="E91" s="133">
        <v>1</v>
      </c>
    </row>
    <row r="92" spans="2:5" x14ac:dyDescent="0.25">
      <c r="B92" s="132" t="s">
        <v>477</v>
      </c>
      <c r="C92" s="125" t="s">
        <v>558</v>
      </c>
      <c r="D92" s="125" t="s">
        <v>488</v>
      </c>
      <c r="E92" s="133">
        <v>1</v>
      </c>
    </row>
    <row r="93" spans="2:5" ht="30" x14ac:dyDescent="0.25">
      <c r="B93" s="132" t="s">
        <v>477</v>
      </c>
      <c r="C93" s="125" t="s">
        <v>558</v>
      </c>
      <c r="D93" s="125" t="s">
        <v>491</v>
      </c>
      <c r="E93" s="133">
        <v>1</v>
      </c>
    </row>
    <row r="94" spans="2:5" ht="30" x14ac:dyDescent="0.25">
      <c r="B94" s="132" t="s">
        <v>477</v>
      </c>
      <c r="C94" s="125" t="s">
        <v>493</v>
      </c>
      <c r="D94" s="125" t="s">
        <v>492</v>
      </c>
      <c r="E94" s="133">
        <v>2636</v>
      </c>
    </row>
    <row r="95" spans="2:5" x14ac:dyDescent="0.25">
      <c r="B95" s="132" t="s">
        <v>477</v>
      </c>
      <c r="C95" s="125" t="s">
        <v>493</v>
      </c>
      <c r="D95" s="125" t="s">
        <v>494</v>
      </c>
      <c r="E95" s="133">
        <v>58</v>
      </c>
    </row>
    <row r="96" spans="2:5" ht="30" x14ac:dyDescent="0.25">
      <c r="B96" s="132" t="s">
        <v>477</v>
      </c>
      <c r="C96" s="125" t="s">
        <v>493</v>
      </c>
      <c r="D96" s="125" t="s">
        <v>492</v>
      </c>
      <c r="E96" s="133">
        <v>9</v>
      </c>
    </row>
    <row r="97" spans="2:5" ht="30" x14ac:dyDescent="0.25">
      <c r="B97" s="132" t="s">
        <v>477</v>
      </c>
      <c r="C97" s="125" t="s">
        <v>493</v>
      </c>
      <c r="D97" s="125" t="s">
        <v>492</v>
      </c>
      <c r="E97" s="133">
        <v>14</v>
      </c>
    </row>
    <row r="98" spans="2:5" x14ac:dyDescent="0.25">
      <c r="B98" s="132" t="s">
        <v>561</v>
      </c>
      <c r="C98" s="125" t="s">
        <v>497</v>
      </c>
      <c r="D98" s="125" t="s">
        <v>560</v>
      </c>
      <c r="E98" s="133">
        <v>1</v>
      </c>
    </row>
    <row r="99" spans="2:5" x14ac:dyDescent="0.25">
      <c r="B99" s="132" t="s">
        <v>553</v>
      </c>
      <c r="C99" s="125" t="s">
        <v>563</v>
      </c>
      <c r="D99" s="125" t="s">
        <v>562</v>
      </c>
      <c r="E99" s="133">
        <v>1</v>
      </c>
    </row>
    <row r="100" spans="2:5" x14ac:dyDescent="0.25">
      <c r="B100" s="132" t="s">
        <v>553</v>
      </c>
      <c r="C100" s="125" t="s">
        <v>563</v>
      </c>
      <c r="D100" s="125" t="s">
        <v>564</v>
      </c>
      <c r="E100" s="133">
        <v>1</v>
      </c>
    </row>
    <row r="101" spans="2:5" x14ac:dyDescent="0.25">
      <c r="B101" s="132" t="s">
        <v>553</v>
      </c>
      <c r="C101" s="125" t="s">
        <v>554</v>
      </c>
      <c r="D101" s="125" t="s">
        <v>552</v>
      </c>
      <c r="E101" s="133">
        <v>32</v>
      </c>
    </row>
    <row r="102" spans="2:5" x14ac:dyDescent="0.25">
      <c r="B102" s="132" t="s">
        <v>553</v>
      </c>
      <c r="C102" s="125" t="s">
        <v>554</v>
      </c>
      <c r="D102" s="125" t="s">
        <v>555</v>
      </c>
      <c r="E102" s="133">
        <v>7</v>
      </c>
    </row>
    <row r="103" spans="2:5" x14ac:dyDescent="0.25">
      <c r="B103" s="132" t="s">
        <v>553</v>
      </c>
      <c r="C103" s="125" t="s">
        <v>554</v>
      </c>
      <c r="D103" s="125" t="s">
        <v>556</v>
      </c>
      <c r="E103" s="133">
        <v>15</v>
      </c>
    </row>
    <row r="104" spans="2:5" x14ac:dyDescent="0.25">
      <c r="B104" s="132" t="s">
        <v>553</v>
      </c>
      <c r="C104" s="125" t="s">
        <v>554</v>
      </c>
      <c r="D104" s="125" t="s">
        <v>557</v>
      </c>
      <c r="E104" s="133">
        <v>4</v>
      </c>
    </row>
    <row r="105" spans="2:5" x14ac:dyDescent="0.25">
      <c r="B105" s="134"/>
      <c r="C105" s="126"/>
      <c r="D105" s="126" t="s">
        <v>434</v>
      </c>
      <c r="E105" s="135">
        <v>5</v>
      </c>
    </row>
    <row r="106" spans="2:5" ht="15.75" thickBot="1" x14ac:dyDescent="0.3">
      <c r="B106" s="136"/>
      <c r="C106" s="127"/>
      <c r="D106" s="127" t="s">
        <v>537</v>
      </c>
      <c r="E106" s="137">
        <v>2</v>
      </c>
    </row>
  </sheetData>
  <autoFilter ref="B4:E4" xr:uid="{00000000-0009-0000-0000-000009000000}">
    <sortState ref="B5:E106">
      <sortCondition ref="B4"/>
    </sortState>
  </autoFilter>
  <mergeCells count="1">
    <mergeCell ref="B2: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97"/>
  <sheetViews>
    <sheetView topLeftCell="B1" workbookViewId="0">
      <selection activeCell="E9" sqref="E9"/>
    </sheetView>
  </sheetViews>
  <sheetFormatPr baseColWidth="10" defaultColWidth="9.140625" defaultRowHeight="15" x14ac:dyDescent="0.25"/>
  <cols>
    <col min="1" max="1" width="34.28515625" style="210" customWidth="1"/>
    <col min="2" max="2" width="107.28515625" style="210" customWidth="1"/>
    <col min="3" max="3" width="14.140625" style="210" customWidth="1"/>
    <col min="4" max="4" width="31.28515625" style="210" customWidth="1"/>
    <col min="5" max="5" width="80.140625" style="210" customWidth="1"/>
    <col min="6" max="16384" width="9.140625" style="210"/>
  </cols>
  <sheetData>
    <row r="2" spans="1:5" ht="18.75" x14ac:dyDescent="0.3">
      <c r="B2" s="286" t="s">
        <v>798</v>
      </c>
      <c r="C2" s="286"/>
      <c r="D2" s="286"/>
      <c r="E2" s="286"/>
    </row>
    <row r="4" spans="1:5" s="14" customFormat="1" ht="15.75" x14ac:dyDescent="0.25">
      <c r="A4" s="248" t="s">
        <v>642</v>
      </c>
      <c r="B4" s="248" t="s">
        <v>643</v>
      </c>
      <c r="C4" s="248" t="s">
        <v>410</v>
      </c>
      <c r="D4" s="248" t="s">
        <v>644</v>
      </c>
      <c r="E4" s="248" t="s">
        <v>645</v>
      </c>
    </row>
    <row r="5" spans="1:5" x14ac:dyDescent="0.25">
      <c r="A5" s="210" t="s">
        <v>646</v>
      </c>
      <c r="B5" s="210" t="s">
        <v>647</v>
      </c>
      <c r="C5" s="210">
        <v>4</v>
      </c>
      <c r="D5" s="210" t="s">
        <v>648</v>
      </c>
      <c r="E5" s="210" t="s">
        <v>649</v>
      </c>
    </row>
    <row r="6" spans="1:5" x14ac:dyDescent="0.25">
      <c r="A6" s="210" t="s">
        <v>646</v>
      </c>
      <c r="B6" s="210" t="s">
        <v>650</v>
      </c>
      <c r="C6" s="210">
        <v>1</v>
      </c>
      <c r="D6" s="210" t="s">
        <v>651</v>
      </c>
      <c r="E6" s="210" t="s">
        <v>652</v>
      </c>
    </row>
    <row r="7" spans="1:5" x14ac:dyDescent="0.25">
      <c r="A7" s="210" t="s">
        <v>646</v>
      </c>
      <c r="B7" s="210" t="s">
        <v>653</v>
      </c>
      <c r="C7" s="210">
        <v>1</v>
      </c>
      <c r="D7" s="210" t="s">
        <v>651</v>
      </c>
      <c r="E7" s="210" t="s">
        <v>652</v>
      </c>
    </row>
    <row r="8" spans="1:5" x14ac:dyDescent="0.25">
      <c r="A8" s="210" t="s">
        <v>646</v>
      </c>
      <c r="B8" s="210" t="s">
        <v>654</v>
      </c>
      <c r="C8" s="210">
        <v>1</v>
      </c>
      <c r="D8" s="210" t="s">
        <v>651</v>
      </c>
      <c r="E8" s="210" t="s">
        <v>652</v>
      </c>
    </row>
    <row r="9" spans="1:5" x14ac:dyDescent="0.25">
      <c r="A9" s="210" t="s">
        <v>646</v>
      </c>
      <c r="B9" s="210" t="s">
        <v>655</v>
      </c>
      <c r="C9" s="210">
        <v>9</v>
      </c>
      <c r="D9" s="210" t="s">
        <v>648</v>
      </c>
      <c r="E9" s="210" t="s">
        <v>649</v>
      </c>
    </row>
    <row r="10" spans="1:5" x14ac:dyDescent="0.25">
      <c r="A10" s="210" t="s">
        <v>646</v>
      </c>
      <c r="B10" s="210" t="s">
        <v>656</v>
      </c>
      <c r="C10" s="210">
        <v>3</v>
      </c>
      <c r="D10" s="210" t="s">
        <v>648</v>
      </c>
      <c r="E10" s="210" t="s">
        <v>649</v>
      </c>
    </row>
    <row r="11" spans="1:5" x14ac:dyDescent="0.25">
      <c r="A11" s="210" t="s">
        <v>646</v>
      </c>
      <c r="B11" s="210" t="s">
        <v>657</v>
      </c>
      <c r="C11" s="210">
        <v>1</v>
      </c>
      <c r="D11" s="210" t="s">
        <v>648</v>
      </c>
      <c r="E11" s="210" t="s">
        <v>649</v>
      </c>
    </row>
    <row r="12" spans="1:5" x14ac:dyDescent="0.25">
      <c r="A12" s="210" t="s">
        <v>646</v>
      </c>
      <c r="B12" s="210" t="s">
        <v>658</v>
      </c>
      <c r="C12" s="210">
        <v>1</v>
      </c>
      <c r="D12" s="210" t="s">
        <v>648</v>
      </c>
      <c r="E12" s="210" t="s">
        <v>659</v>
      </c>
    </row>
    <row r="13" spans="1:5" x14ac:dyDescent="0.25">
      <c r="A13" s="210" t="s">
        <v>646</v>
      </c>
      <c r="B13" s="210" t="s">
        <v>660</v>
      </c>
      <c r="C13" s="210">
        <v>2</v>
      </c>
      <c r="D13" s="210" t="s">
        <v>648</v>
      </c>
      <c r="E13" s="210" t="s">
        <v>659</v>
      </c>
    </row>
    <row r="14" spans="1:5" x14ac:dyDescent="0.25">
      <c r="A14" s="210" t="s">
        <v>646</v>
      </c>
      <c r="B14" s="210" t="s">
        <v>661</v>
      </c>
      <c r="C14" s="210">
        <v>1</v>
      </c>
      <c r="D14" s="210" t="s">
        <v>648</v>
      </c>
      <c r="E14" s="210" t="s">
        <v>659</v>
      </c>
    </row>
    <row r="15" spans="1:5" x14ac:dyDescent="0.25">
      <c r="A15" s="210" t="s">
        <v>646</v>
      </c>
      <c r="B15" s="210" t="s">
        <v>662</v>
      </c>
      <c r="C15" s="210">
        <v>1</v>
      </c>
      <c r="D15" s="210" t="s">
        <v>648</v>
      </c>
      <c r="E15" s="210" t="s">
        <v>663</v>
      </c>
    </row>
    <row r="16" spans="1:5" x14ac:dyDescent="0.25">
      <c r="A16" s="210" t="s">
        <v>646</v>
      </c>
      <c r="B16" s="210" t="s">
        <v>664</v>
      </c>
      <c r="C16" s="210">
        <v>1</v>
      </c>
      <c r="D16" s="210" t="s">
        <v>648</v>
      </c>
      <c r="E16" s="210" t="s">
        <v>663</v>
      </c>
    </row>
    <row r="17" spans="1:5" x14ac:dyDescent="0.25">
      <c r="A17" s="210" t="s">
        <v>646</v>
      </c>
      <c r="B17" s="210" t="s">
        <v>665</v>
      </c>
      <c r="C17" s="210">
        <v>1</v>
      </c>
      <c r="D17" s="210" t="s">
        <v>648</v>
      </c>
      <c r="E17" s="210" t="s">
        <v>663</v>
      </c>
    </row>
    <row r="18" spans="1:5" x14ac:dyDescent="0.25">
      <c r="A18" s="210" t="s">
        <v>646</v>
      </c>
      <c r="B18" s="210" t="s">
        <v>666</v>
      </c>
      <c r="C18" s="210">
        <v>6</v>
      </c>
      <c r="D18" s="210" t="s">
        <v>648</v>
      </c>
      <c r="E18" s="210" t="s">
        <v>663</v>
      </c>
    </row>
    <row r="19" spans="1:5" x14ac:dyDescent="0.25">
      <c r="A19" s="210" t="s">
        <v>646</v>
      </c>
      <c r="B19" s="210" t="s">
        <v>667</v>
      </c>
      <c r="C19" s="210">
        <v>3</v>
      </c>
      <c r="D19" s="210" t="s">
        <v>648</v>
      </c>
      <c r="E19" s="210" t="s">
        <v>663</v>
      </c>
    </row>
    <row r="20" spans="1:5" x14ac:dyDescent="0.25">
      <c r="A20" s="210" t="s">
        <v>646</v>
      </c>
      <c r="B20" s="210" t="s">
        <v>668</v>
      </c>
      <c r="C20" s="210">
        <v>1</v>
      </c>
      <c r="D20" s="210" t="s">
        <v>648</v>
      </c>
      <c r="E20" s="210" t="s">
        <v>663</v>
      </c>
    </row>
    <row r="21" spans="1:5" x14ac:dyDescent="0.25">
      <c r="A21" s="210" t="s">
        <v>646</v>
      </c>
      <c r="B21" s="210" t="s">
        <v>669</v>
      </c>
      <c r="C21" s="210">
        <v>1</v>
      </c>
      <c r="D21" s="210" t="s">
        <v>648</v>
      </c>
      <c r="E21" s="210" t="s">
        <v>663</v>
      </c>
    </row>
    <row r="22" spans="1:5" x14ac:dyDescent="0.25">
      <c r="A22" s="210" t="s">
        <v>646</v>
      </c>
      <c r="B22" s="210" t="s">
        <v>670</v>
      </c>
      <c r="C22" s="210">
        <v>17</v>
      </c>
      <c r="D22" s="210" t="s">
        <v>671</v>
      </c>
      <c r="E22" s="210" t="s">
        <v>672</v>
      </c>
    </row>
    <row r="23" spans="1:5" x14ac:dyDescent="0.25">
      <c r="A23" s="210" t="s">
        <v>646</v>
      </c>
      <c r="B23" s="210" t="s">
        <v>673</v>
      </c>
      <c r="C23" s="210">
        <v>1</v>
      </c>
      <c r="D23" s="210" t="s">
        <v>671</v>
      </c>
      <c r="E23" s="210" t="s">
        <v>672</v>
      </c>
    </row>
    <row r="24" spans="1:5" x14ac:dyDescent="0.25">
      <c r="A24" s="210" t="s">
        <v>646</v>
      </c>
      <c r="B24" s="210" t="s">
        <v>674</v>
      </c>
      <c r="C24" s="210">
        <v>19</v>
      </c>
      <c r="D24" s="210" t="s">
        <v>671</v>
      </c>
      <c r="E24" s="210" t="s">
        <v>672</v>
      </c>
    </row>
    <row r="25" spans="1:5" x14ac:dyDescent="0.25">
      <c r="A25" s="210" t="s">
        <v>646</v>
      </c>
      <c r="B25" s="210" t="s">
        <v>675</v>
      </c>
      <c r="C25" s="210">
        <v>2</v>
      </c>
      <c r="D25" s="210" t="s">
        <v>671</v>
      </c>
      <c r="E25" s="210" t="s">
        <v>672</v>
      </c>
    </row>
    <row r="26" spans="1:5" x14ac:dyDescent="0.25">
      <c r="A26" s="210" t="s">
        <v>646</v>
      </c>
      <c r="B26" s="210" t="s">
        <v>676</v>
      </c>
      <c r="C26" s="210">
        <v>18</v>
      </c>
      <c r="D26" s="210" t="s">
        <v>671</v>
      </c>
      <c r="E26" s="210" t="s">
        <v>672</v>
      </c>
    </row>
    <row r="27" spans="1:5" x14ac:dyDescent="0.25">
      <c r="A27" s="210" t="s">
        <v>646</v>
      </c>
      <c r="B27" s="210" t="s">
        <v>677</v>
      </c>
      <c r="C27" s="210">
        <v>7</v>
      </c>
      <c r="D27" s="210" t="s">
        <v>671</v>
      </c>
      <c r="E27" s="210" t="s">
        <v>672</v>
      </c>
    </row>
    <row r="28" spans="1:5" x14ac:dyDescent="0.25">
      <c r="A28" s="210" t="s">
        <v>646</v>
      </c>
      <c r="B28" s="210" t="s">
        <v>678</v>
      </c>
      <c r="C28" s="210">
        <v>5</v>
      </c>
      <c r="D28" s="210" t="s">
        <v>671</v>
      </c>
      <c r="E28" s="210" t="s">
        <v>672</v>
      </c>
    </row>
    <row r="29" spans="1:5" x14ac:dyDescent="0.25">
      <c r="A29" s="210" t="s">
        <v>646</v>
      </c>
      <c r="B29" s="210" t="s">
        <v>679</v>
      </c>
      <c r="C29" s="210">
        <v>1</v>
      </c>
      <c r="D29" s="210" t="s">
        <v>671</v>
      </c>
      <c r="E29" s="210" t="s">
        <v>672</v>
      </c>
    </row>
    <row r="30" spans="1:5" x14ac:dyDescent="0.25">
      <c r="A30" s="210" t="s">
        <v>646</v>
      </c>
      <c r="B30" s="210" t="s">
        <v>680</v>
      </c>
      <c r="C30" s="210">
        <v>5</v>
      </c>
      <c r="D30" s="210" t="s">
        <v>671</v>
      </c>
      <c r="E30" s="210" t="s">
        <v>672</v>
      </c>
    </row>
    <row r="31" spans="1:5" x14ac:dyDescent="0.25">
      <c r="A31" s="210" t="s">
        <v>646</v>
      </c>
      <c r="B31" s="210" t="s">
        <v>681</v>
      </c>
      <c r="C31" s="210">
        <v>1</v>
      </c>
      <c r="D31" s="210" t="s">
        <v>671</v>
      </c>
      <c r="E31" s="210" t="s">
        <v>672</v>
      </c>
    </row>
    <row r="32" spans="1:5" x14ac:dyDescent="0.25">
      <c r="A32" s="210" t="s">
        <v>646</v>
      </c>
      <c r="B32" s="210" t="s">
        <v>682</v>
      </c>
      <c r="C32" s="210">
        <v>1</v>
      </c>
      <c r="D32" s="210" t="s">
        <v>671</v>
      </c>
      <c r="E32" s="210" t="s">
        <v>672</v>
      </c>
    </row>
    <row r="33" spans="1:5" x14ac:dyDescent="0.25">
      <c r="A33" s="210" t="s">
        <v>646</v>
      </c>
      <c r="B33" s="210" t="s">
        <v>683</v>
      </c>
      <c r="C33" s="210">
        <v>15</v>
      </c>
      <c r="D33" s="210" t="s">
        <v>671</v>
      </c>
      <c r="E33" s="210" t="s">
        <v>684</v>
      </c>
    </row>
    <row r="34" spans="1:5" x14ac:dyDescent="0.25">
      <c r="A34" s="210" t="s">
        <v>646</v>
      </c>
      <c r="B34" s="210" t="s">
        <v>685</v>
      </c>
      <c r="C34" s="210">
        <v>36</v>
      </c>
      <c r="D34" s="210" t="s">
        <v>671</v>
      </c>
      <c r="E34" s="210" t="s">
        <v>684</v>
      </c>
    </row>
    <row r="35" spans="1:5" x14ac:dyDescent="0.25">
      <c r="A35" s="210" t="s">
        <v>646</v>
      </c>
      <c r="B35" s="210" t="s">
        <v>686</v>
      </c>
      <c r="C35" s="210">
        <v>1</v>
      </c>
      <c r="D35" s="210" t="s">
        <v>671</v>
      </c>
      <c r="E35" s="210" t="s">
        <v>684</v>
      </c>
    </row>
    <row r="36" spans="1:5" x14ac:dyDescent="0.25">
      <c r="A36" s="210" t="s">
        <v>646</v>
      </c>
      <c r="B36" s="210" t="s">
        <v>687</v>
      </c>
      <c r="C36" s="210">
        <v>1</v>
      </c>
      <c r="D36" s="210" t="s">
        <v>671</v>
      </c>
      <c r="E36" s="210" t="s">
        <v>684</v>
      </c>
    </row>
    <row r="37" spans="1:5" x14ac:dyDescent="0.25">
      <c r="A37" s="210" t="s">
        <v>646</v>
      </c>
      <c r="B37" s="210" t="s">
        <v>688</v>
      </c>
      <c r="C37" s="210">
        <v>3</v>
      </c>
      <c r="D37" s="210" t="s">
        <v>671</v>
      </c>
      <c r="E37" s="210" t="s">
        <v>684</v>
      </c>
    </row>
    <row r="38" spans="1:5" x14ac:dyDescent="0.25">
      <c r="A38" s="210" t="s">
        <v>646</v>
      </c>
      <c r="B38" s="210" t="s">
        <v>689</v>
      </c>
      <c r="C38" s="210">
        <v>4</v>
      </c>
      <c r="D38" s="210" t="s">
        <v>690</v>
      </c>
      <c r="E38" s="210" t="s">
        <v>691</v>
      </c>
    </row>
    <row r="39" spans="1:5" x14ac:dyDescent="0.25">
      <c r="A39" s="210" t="s">
        <v>646</v>
      </c>
      <c r="B39" s="210" t="s">
        <v>692</v>
      </c>
      <c r="C39" s="210">
        <v>1</v>
      </c>
      <c r="D39" s="210" t="s">
        <v>690</v>
      </c>
      <c r="E39" s="210" t="s">
        <v>691</v>
      </c>
    </row>
    <row r="40" spans="1:5" x14ac:dyDescent="0.25">
      <c r="A40" s="210" t="s">
        <v>646</v>
      </c>
      <c r="B40" s="210" t="s">
        <v>693</v>
      </c>
      <c r="C40" s="210">
        <v>23</v>
      </c>
      <c r="D40" s="210" t="s">
        <v>694</v>
      </c>
      <c r="E40" s="210" t="s">
        <v>695</v>
      </c>
    </row>
    <row r="41" spans="1:5" x14ac:dyDescent="0.25">
      <c r="A41" s="210" t="s">
        <v>646</v>
      </c>
      <c r="B41" s="210" t="s">
        <v>696</v>
      </c>
      <c r="C41" s="210">
        <v>3</v>
      </c>
      <c r="D41" s="210" t="s">
        <v>694</v>
      </c>
      <c r="E41" s="210" t="s">
        <v>695</v>
      </c>
    </row>
    <row r="42" spans="1:5" x14ac:dyDescent="0.25">
      <c r="A42" s="210" t="s">
        <v>646</v>
      </c>
      <c r="B42" s="210" t="s">
        <v>697</v>
      </c>
      <c r="C42" s="210">
        <v>3</v>
      </c>
      <c r="D42" s="210" t="s">
        <v>694</v>
      </c>
      <c r="E42" s="210" t="s">
        <v>695</v>
      </c>
    </row>
    <row r="43" spans="1:5" x14ac:dyDescent="0.25">
      <c r="A43" s="210" t="s">
        <v>646</v>
      </c>
      <c r="B43" s="210" t="s">
        <v>698</v>
      </c>
      <c r="C43" s="210">
        <v>31</v>
      </c>
      <c r="D43" s="210" t="s">
        <v>694</v>
      </c>
      <c r="E43" s="210" t="s">
        <v>695</v>
      </c>
    </row>
    <row r="44" spans="1:5" x14ac:dyDescent="0.25">
      <c r="A44" s="210" t="s">
        <v>646</v>
      </c>
      <c r="B44" s="210" t="s">
        <v>699</v>
      </c>
      <c r="C44" s="210">
        <v>3</v>
      </c>
      <c r="D44" s="210" t="s">
        <v>694</v>
      </c>
      <c r="E44" s="210" t="s">
        <v>695</v>
      </c>
    </row>
    <row r="45" spans="1:5" x14ac:dyDescent="0.25">
      <c r="A45" s="210" t="s">
        <v>646</v>
      </c>
      <c r="B45" s="210" t="s">
        <v>700</v>
      </c>
      <c r="C45" s="210">
        <v>3</v>
      </c>
      <c r="D45" s="210" t="s">
        <v>694</v>
      </c>
      <c r="E45" s="210" t="s">
        <v>695</v>
      </c>
    </row>
    <row r="46" spans="1:5" x14ac:dyDescent="0.25">
      <c r="A46" s="210" t="s">
        <v>646</v>
      </c>
      <c r="B46" s="210" t="s">
        <v>701</v>
      </c>
      <c r="C46" s="210">
        <v>1</v>
      </c>
      <c r="D46" s="210" t="s">
        <v>694</v>
      </c>
      <c r="E46" s="210" t="s">
        <v>695</v>
      </c>
    </row>
    <row r="47" spans="1:5" x14ac:dyDescent="0.25">
      <c r="A47" s="210" t="s">
        <v>646</v>
      </c>
      <c r="B47" s="210" t="s">
        <v>702</v>
      </c>
      <c r="C47" s="210">
        <v>1</v>
      </c>
      <c r="D47" s="210" t="s">
        <v>694</v>
      </c>
      <c r="E47" s="210" t="s">
        <v>695</v>
      </c>
    </row>
    <row r="48" spans="1:5" x14ac:dyDescent="0.25">
      <c r="A48" s="210" t="s">
        <v>646</v>
      </c>
      <c r="B48" s="210" t="s">
        <v>703</v>
      </c>
      <c r="C48" s="210">
        <v>19</v>
      </c>
      <c r="D48" s="210" t="s">
        <v>694</v>
      </c>
      <c r="E48" s="210" t="s">
        <v>695</v>
      </c>
    </row>
    <row r="49" spans="1:5" x14ac:dyDescent="0.25">
      <c r="A49" s="210" t="s">
        <v>646</v>
      </c>
      <c r="B49" s="210" t="s">
        <v>704</v>
      </c>
      <c r="C49" s="210">
        <v>30</v>
      </c>
      <c r="D49" s="210" t="s">
        <v>694</v>
      </c>
      <c r="E49" s="210" t="s">
        <v>695</v>
      </c>
    </row>
    <row r="50" spans="1:5" x14ac:dyDescent="0.25">
      <c r="A50" s="210" t="s">
        <v>646</v>
      </c>
      <c r="B50" s="210" t="s">
        <v>705</v>
      </c>
      <c r="C50" s="210">
        <v>1</v>
      </c>
      <c r="D50" s="210" t="s">
        <v>694</v>
      </c>
      <c r="E50" s="210" t="s">
        <v>695</v>
      </c>
    </row>
    <row r="51" spans="1:5" x14ac:dyDescent="0.25">
      <c r="A51" s="210" t="s">
        <v>646</v>
      </c>
      <c r="B51" s="210" t="s">
        <v>706</v>
      </c>
      <c r="C51" s="210">
        <v>8</v>
      </c>
      <c r="D51" s="210" t="s">
        <v>707</v>
      </c>
      <c r="E51" s="210" t="s">
        <v>708</v>
      </c>
    </row>
    <row r="52" spans="1:5" x14ac:dyDescent="0.25">
      <c r="A52" s="210" t="s">
        <v>646</v>
      </c>
      <c r="B52" s="210" t="s">
        <v>709</v>
      </c>
      <c r="C52" s="210">
        <v>2</v>
      </c>
      <c r="D52" s="210" t="s">
        <v>707</v>
      </c>
      <c r="E52" s="210" t="s">
        <v>708</v>
      </c>
    </row>
    <row r="53" spans="1:5" x14ac:dyDescent="0.25">
      <c r="A53" s="210" t="s">
        <v>646</v>
      </c>
      <c r="B53" s="210" t="s">
        <v>710</v>
      </c>
      <c r="C53" s="210">
        <v>3</v>
      </c>
      <c r="D53" s="210" t="s">
        <v>707</v>
      </c>
      <c r="E53" s="210" t="s">
        <v>708</v>
      </c>
    </row>
    <row r="54" spans="1:5" x14ac:dyDescent="0.25">
      <c r="A54" s="210" t="s">
        <v>646</v>
      </c>
      <c r="B54" s="210" t="s">
        <v>711</v>
      </c>
      <c r="C54" s="210">
        <v>1</v>
      </c>
      <c r="D54" s="210" t="s">
        <v>707</v>
      </c>
      <c r="E54" s="210" t="s">
        <v>708</v>
      </c>
    </row>
    <row r="55" spans="1:5" x14ac:dyDescent="0.25">
      <c r="A55" s="210" t="s">
        <v>646</v>
      </c>
      <c r="B55" s="210" t="s">
        <v>712</v>
      </c>
      <c r="C55" s="210">
        <v>1</v>
      </c>
      <c r="D55" s="210" t="s">
        <v>707</v>
      </c>
      <c r="E55" s="210" t="s">
        <v>708</v>
      </c>
    </row>
    <row r="56" spans="1:5" x14ac:dyDescent="0.25">
      <c r="A56" s="210" t="s">
        <v>646</v>
      </c>
      <c r="B56" s="210" t="s">
        <v>713</v>
      </c>
      <c r="C56" s="210">
        <v>9</v>
      </c>
      <c r="D56" s="210" t="s">
        <v>707</v>
      </c>
      <c r="E56" s="210" t="s">
        <v>708</v>
      </c>
    </row>
    <row r="57" spans="1:5" x14ac:dyDescent="0.25">
      <c r="A57" s="210" t="s">
        <v>646</v>
      </c>
      <c r="B57" s="210" t="s">
        <v>714</v>
      </c>
      <c r="C57" s="210">
        <v>1</v>
      </c>
      <c r="D57" s="210" t="s">
        <v>707</v>
      </c>
      <c r="E57" s="210" t="s">
        <v>708</v>
      </c>
    </row>
    <row r="58" spans="1:5" x14ac:dyDescent="0.25">
      <c r="A58" s="210" t="s">
        <v>646</v>
      </c>
      <c r="B58" s="210" t="s">
        <v>715</v>
      </c>
      <c r="C58" s="210">
        <v>4</v>
      </c>
      <c r="D58" s="210" t="s">
        <v>707</v>
      </c>
      <c r="E58" s="210" t="s">
        <v>708</v>
      </c>
    </row>
    <row r="59" spans="1:5" x14ac:dyDescent="0.25">
      <c r="A59" s="210" t="s">
        <v>646</v>
      </c>
      <c r="B59" s="210" t="s">
        <v>716</v>
      </c>
      <c r="C59" s="210">
        <v>3</v>
      </c>
      <c r="D59" s="210" t="s">
        <v>707</v>
      </c>
      <c r="E59" s="210" t="s">
        <v>708</v>
      </c>
    </row>
    <row r="60" spans="1:5" x14ac:dyDescent="0.25">
      <c r="A60" s="210" t="s">
        <v>646</v>
      </c>
      <c r="B60" s="210" t="s">
        <v>717</v>
      </c>
      <c r="C60" s="210">
        <v>20</v>
      </c>
      <c r="D60" s="210" t="s">
        <v>707</v>
      </c>
      <c r="E60" s="210" t="s">
        <v>708</v>
      </c>
    </row>
    <row r="61" spans="1:5" x14ac:dyDescent="0.25">
      <c r="A61" s="210" t="s">
        <v>646</v>
      </c>
      <c r="B61" s="210" t="s">
        <v>718</v>
      </c>
      <c r="C61" s="210">
        <v>100</v>
      </c>
      <c r="D61" s="210" t="s">
        <v>707</v>
      </c>
      <c r="E61" s="210" t="s">
        <v>708</v>
      </c>
    </row>
    <row r="62" spans="1:5" x14ac:dyDescent="0.25">
      <c r="A62" s="210" t="s">
        <v>646</v>
      </c>
      <c r="B62" s="210" t="s">
        <v>719</v>
      </c>
      <c r="C62" s="210">
        <v>3</v>
      </c>
      <c r="D62" s="210" t="s">
        <v>707</v>
      </c>
      <c r="E62" s="210" t="s">
        <v>708</v>
      </c>
    </row>
    <row r="63" spans="1:5" x14ac:dyDescent="0.25">
      <c r="A63" s="210" t="s">
        <v>646</v>
      </c>
      <c r="B63" s="210" t="s">
        <v>720</v>
      </c>
      <c r="C63" s="210">
        <v>1</v>
      </c>
      <c r="D63" s="210" t="s">
        <v>707</v>
      </c>
      <c r="E63" s="210" t="s">
        <v>708</v>
      </c>
    </row>
    <row r="64" spans="1:5" x14ac:dyDescent="0.25">
      <c r="A64" s="210" t="s">
        <v>646</v>
      </c>
      <c r="B64" s="210" t="s">
        <v>721</v>
      </c>
      <c r="C64" s="210">
        <v>9</v>
      </c>
      <c r="D64" s="210" t="s">
        <v>707</v>
      </c>
      <c r="E64" s="210" t="s">
        <v>708</v>
      </c>
    </row>
    <row r="65" spans="1:5" x14ac:dyDescent="0.25">
      <c r="A65" s="210" t="s">
        <v>646</v>
      </c>
      <c r="B65" s="210" t="s">
        <v>722</v>
      </c>
      <c r="C65" s="210">
        <v>5</v>
      </c>
      <c r="D65" s="210" t="s">
        <v>707</v>
      </c>
      <c r="E65" s="210" t="s">
        <v>708</v>
      </c>
    </row>
    <row r="66" spans="1:5" x14ac:dyDescent="0.25">
      <c r="A66" s="210" t="s">
        <v>646</v>
      </c>
      <c r="B66" s="210" t="s">
        <v>723</v>
      </c>
      <c r="C66" s="210">
        <v>1</v>
      </c>
      <c r="D66" s="210" t="s">
        <v>707</v>
      </c>
      <c r="E66" s="210" t="s">
        <v>708</v>
      </c>
    </row>
    <row r="67" spans="1:5" x14ac:dyDescent="0.25">
      <c r="A67" s="210" t="s">
        <v>646</v>
      </c>
      <c r="B67" s="210" t="s">
        <v>724</v>
      </c>
      <c r="C67" s="210">
        <v>27</v>
      </c>
      <c r="D67" s="210" t="s">
        <v>707</v>
      </c>
      <c r="E67" s="210" t="s">
        <v>708</v>
      </c>
    </row>
    <row r="68" spans="1:5" x14ac:dyDescent="0.25">
      <c r="A68" s="210" t="s">
        <v>646</v>
      </c>
      <c r="B68" s="210" t="s">
        <v>725</v>
      </c>
      <c r="C68" s="210">
        <v>7</v>
      </c>
      <c r="D68" s="210" t="s">
        <v>707</v>
      </c>
      <c r="E68" s="210" t="s">
        <v>708</v>
      </c>
    </row>
    <row r="69" spans="1:5" x14ac:dyDescent="0.25">
      <c r="A69" s="210" t="s">
        <v>646</v>
      </c>
      <c r="B69" s="210" t="s">
        <v>726</v>
      </c>
      <c r="C69" s="210">
        <v>1</v>
      </c>
      <c r="D69" s="210" t="s">
        <v>707</v>
      </c>
      <c r="E69" s="210" t="s">
        <v>708</v>
      </c>
    </row>
    <row r="70" spans="1:5" x14ac:dyDescent="0.25">
      <c r="A70" s="210" t="s">
        <v>646</v>
      </c>
      <c r="B70" s="210" t="s">
        <v>727</v>
      </c>
      <c r="C70" s="210">
        <v>23</v>
      </c>
      <c r="D70" s="210" t="s">
        <v>707</v>
      </c>
      <c r="E70" s="210" t="s">
        <v>708</v>
      </c>
    </row>
    <row r="71" spans="1:5" x14ac:dyDescent="0.25">
      <c r="A71" s="210" t="s">
        <v>646</v>
      </c>
      <c r="B71" s="210" t="s">
        <v>728</v>
      </c>
      <c r="C71" s="210">
        <v>11</v>
      </c>
      <c r="D71" s="210" t="s">
        <v>707</v>
      </c>
      <c r="E71" s="210" t="s">
        <v>708</v>
      </c>
    </row>
    <row r="72" spans="1:5" x14ac:dyDescent="0.25">
      <c r="A72" s="210" t="s">
        <v>646</v>
      </c>
      <c r="B72" s="210" t="s">
        <v>729</v>
      </c>
      <c r="C72" s="210">
        <v>27</v>
      </c>
      <c r="D72" s="210" t="s">
        <v>707</v>
      </c>
      <c r="E72" s="210" t="s">
        <v>708</v>
      </c>
    </row>
    <row r="73" spans="1:5" x14ac:dyDescent="0.25">
      <c r="A73" s="210" t="s">
        <v>646</v>
      </c>
      <c r="B73" s="210" t="s">
        <v>730</v>
      </c>
      <c r="C73" s="210">
        <v>10</v>
      </c>
      <c r="D73" s="210" t="s">
        <v>707</v>
      </c>
      <c r="E73" s="210" t="s">
        <v>708</v>
      </c>
    </row>
    <row r="74" spans="1:5" x14ac:dyDescent="0.25">
      <c r="A74" s="210" t="s">
        <v>646</v>
      </c>
      <c r="B74" s="210" t="s">
        <v>731</v>
      </c>
      <c r="C74" s="210">
        <v>1</v>
      </c>
      <c r="D74" s="210" t="s">
        <v>707</v>
      </c>
      <c r="E74" s="210" t="s">
        <v>708</v>
      </c>
    </row>
    <row r="75" spans="1:5" x14ac:dyDescent="0.25">
      <c r="A75" s="210" t="s">
        <v>646</v>
      </c>
      <c r="B75" s="210" t="s">
        <v>732</v>
      </c>
      <c r="C75" s="210">
        <v>1</v>
      </c>
      <c r="D75" s="210" t="s">
        <v>707</v>
      </c>
      <c r="E75" s="210" t="s">
        <v>708</v>
      </c>
    </row>
    <row r="76" spans="1:5" x14ac:dyDescent="0.25">
      <c r="A76" s="210" t="s">
        <v>646</v>
      </c>
      <c r="B76" s="210" t="s">
        <v>733</v>
      </c>
      <c r="C76" s="210">
        <v>2</v>
      </c>
      <c r="D76" s="210" t="s">
        <v>707</v>
      </c>
      <c r="E76" s="210" t="s">
        <v>708</v>
      </c>
    </row>
    <row r="77" spans="1:5" x14ac:dyDescent="0.25">
      <c r="A77" s="210" t="s">
        <v>646</v>
      </c>
      <c r="B77" s="210" t="s">
        <v>734</v>
      </c>
      <c r="C77" s="210">
        <v>1</v>
      </c>
      <c r="D77" s="210" t="s">
        <v>707</v>
      </c>
      <c r="E77" s="210" t="s">
        <v>708</v>
      </c>
    </row>
    <row r="78" spans="1:5" x14ac:dyDescent="0.25">
      <c r="A78" s="210" t="s">
        <v>646</v>
      </c>
      <c r="B78" s="210" t="s">
        <v>735</v>
      </c>
      <c r="C78" s="210">
        <v>101</v>
      </c>
      <c r="D78" s="210" t="s">
        <v>707</v>
      </c>
      <c r="E78" s="210" t="s">
        <v>708</v>
      </c>
    </row>
    <row r="79" spans="1:5" x14ac:dyDescent="0.25">
      <c r="A79" s="210" t="s">
        <v>646</v>
      </c>
      <c r="B79" s="210" t="s">
        <v>736</v>
      </c>
      <c r="C79" s="210">
        <v>1</v>
      </c>
      <c r="D79" s="210" t="s">
        <v>707</v>
      </c>
      <c r="E79" s="210" t="s">
        <v>708</v>
      </c>
    </row>
    <row r="80" spans="1:5" x14ac:dyDescent="0.25">
      <c r="A80" s="210" t="s">
        <v>646</v>
      </c>
      <c r="B80" s="210" t="s">
        <v>737</v>
      </c>
      <c r="C80" s="210">
        <v>18</v>
      </c>
      <c r="D80" s="210" t="s">
        <v>707</v>
      </c>
      <c r="E80" s="210" t="s">
        <v>708</v>
      </c>
    </row>
    <row r="81" spans="1:5" x14ac:dyDescent="0.25">
      <c r="A81" s="210" t="s">
        <v>646</v>
      </c>
      <c r="B81" s="210" t="s">
        <v>738</v>
      </c>
      <c r="C81" s="210">
        <v>20</v>
      </c>
      <c r="D81" s="210" t="s">
        <v>707</v>
      </c>
      <c r="E81" s="210" t="s">
        <v>708</v>
      </c>
    </row>
    <row r="82" spans="1:5" x14ac:dyDescent="0.25">
      <c r="A82" s="210" t="s">
        <v>646</v>
      </c>
      <c r="B82" s="210" t="s">
        <v>739</v>
      </c>
      <c r="C82" s="210">
        <v>2</v>
      </c>
      <c r="D82" s="210" t="s">
        <v>707</v>
      </c>
      <c r="E82" s="210" t="s">
        <v>708</v>
      </c>
    </row>
    <row r="83" spans="1:5" x14ac:dyDescent="0.25">
      <c r="A83" s="210" t="s">
        <v>646</v>
      </c>
      <c r="B83" s="210" t="s">
        <v>740</v>
      </c>
      <c r="C83" s="210">
        <v>11</v>
      </c>
      <c r="D83" s="210" t="s">
        <v>707</v>
      </c>
      <c r="E83" s="210" t="s">
        <v>708</v>
      </c>
    </row>
    <row r="84" spans="1:5" x14ac:dyDescent="0.25">
      <c r="A84" s="210" t="s">
        <v>646</v>
      </c>
      <c r="B84" s="210" t="s">
        <v>741</v>
      </c>
      <c r="C84" s="210">
        <v>4</v>
      </c>
      <c r="D84" s="210" t="s">
        <v>707</v>
      </c>
      <c r="E84" s="210" t="s">
        <v>708</v>
      </c>
    </row>
    <row r="85" spans="1:5" x14ac:dyDescent="0.25">
      <c r="A85" s="210" t="s">
        <v>646</v>
      </c>
      <c r="B85" s="210" t="s">
        <v>742</v>
      </c>
      <c r="C85" s="210">
        <v>33</v>
      </c>
      <c r="D85" s="210" t="s">
        <v>707</v>
      </c>
      <c r="E85" s="210" t="s">
        <v>708</v>
      </c>
    </row>
    <row r="86" spans="1:5" x14ac:dyDescent="0.25">
      <c r="A86" s="210" t="s">
        <v>646</v>
      </c>
      <c r="B86" s="210" t="s">
        <v>743</v>
      </c>
      <c r="C86" s="210">
        <v>34</v>
      </c>
      <c r="D86" s="210" t="s">
        <v>707</v>
      </c>
      <c r="E86" s="210" t="s">
        <v>708</v>
      </c>
    </row>
    <row r="87" spans="1:5" x14ac:dyDescent="0.25">
      <c r="A87" s="210" t="s">
        <v>646</v>
      </c>
      <c r="B87" s="210" t="s">
        <v>744</v>
      </c>
      <c r="C87" s="210">
        <v>3</v>
      </c>
      <c r="D87" s="210" t="s">
        <v>707</v>
      </c>
      <c r="E87" s="210" t="s">
        <v>708</v>
      </c>
    </row>
    <row r="88" spans="1:5" x14ac:dyDescent="0.25">
      <c r="A88" s="210" t="s">
        <v>646</v>
      </c>
      <c r="B88" s="210" t="s">
        <v>745</v>
      </c>
      <c r="C88" s="210">
        <v>6</v>
      </c>
      <c r="D88" s="210" t="s">
        <v>707</v>
      </c>
      <c r="E88" s="210" t="s">
        <v>708</v>
      </c>
    </row>
    <row r="89" spans="1:5" x14ac:dyDescent="0.25">
      <c r="A89" s="210" t="s">
        <v>646</v>
      </c>
      <c r="B89" s="210" t="s">
        <v>746</v>
      </c>
      <c r="C89" s="210">
        <v>3</v>
      </c>
      <c r="D89" s="210" t="s">
        <v>707</v>
      </c>
      <c r="E89" s="210" t="s">
        <v>708</v>
      </c>
    </row>
    <row r="90" spans="1:5" x14ac:dyDescent="0.25">
      <c r="A90" s="210" t="s">
        <v>646</v>
      </c>
      <c r="B90" s="210" t="s">
        <v>747</v>
      </c>
      <c r="C90" s="210">
        <v>18</v>
      </c>
      <c r="D90" s="210" t="s">
        <v>707</v>
      </c>
      <c r="E90" s="210" t="s">
        <v>708</v>
      </c>
    </row>
    <row r="91" spans="1:5" x14ac:dyDescent="0.25">
      <c r="A91" s="210" t="s">
        <v>646</v>
      </c>
      <c r="B91" s="210" t="s">
        <v>748</v>
      </c>
      <c r="C91" s="210">
        <v>54</v>
      </c>
      <c r="D91" s="210" t="s">
        <v>707</v>
      </c>
      <c r="E91" s="210" t="s">
        <v>708</v>
      </c>
    </row>
    <row r="92" spans="1:5" x14ac:dyDescent="0.25">
      <c r="A92" s="210" t="s">
        <v>646</v>
      </c>
      <c r="B92" s="210" t="s">
        <v>749</v>
      </c>
      <c r="C92" s="210">
        <v>67</v>
      </c>
      <c r="D92" s="210" t="s">
        <v>707</v>
      </c>
      <c r="E92" s="210" t="s">
        <v>708</v>
      </c>
    </row>
    <row r="93" spans="1:5" x14ac:dyDescent="0.25">
      <c r="A93" s="210" t="s">
        <v>646</v>
      </c>
      <c r="B93" s="210" t="s">
        <v>750</v>
      </c>
      <c r="C93" s="210">
        <v>2</v>
      </c>
      <c r="D93" s="210" t="s">
        <v>707</v>
      </c>
      <c r="E93" s="210" t="s">
        <v>708</v>
      </c>
    </row>
    <row r="94" spans="1:5" x14ac:dyDescent="0.25">
      <c r="A94" s="210" t="s">
        <v>646</v>
      </c>
      <c r="B94" s="210" t="s">
        <v>751</v>
      </c>
      <c r="C94" s="210">
        <v>5</v>
      </c>
      <c r="D94" s="210" t="s">
        <v>752</v>
      </c>
      <c r="E94" s="210" t="s">
        <v>753</v>
      </c>
    </row>
    <row r="95" spans="1:5" x14ac:dyDescent="0.25">
      <c r="A95" s="210" t="s">
        <v>754</v>
      </c>
      <c r="B95" s="210" t="s">
        <v>755</v>
      </c>
      <c r="C95" s="210">
        <v>1</v>
      </c>
      <c r="E95" s="210" t="s">
        <v>756</v>
      </c>
    </row>
    <row r="96" spans="1:5" x14ac:dyDescent="0.25">
      <c r="A96" s="210" t="s">
        <v>646</v>
      </c>
      <c r="B96" s="210" t="s">
        <v>757</v>
      </c>
      <c r="C96" s="210">
        <v>21</v>
      </c>
      <c r="D96" s="210" t="s">
        <v>707</v>
      </c>
      <c r="E96" s="210" t="s">
        <v>758</v>
      </c>
    </row>
    <row r="97" spans="1:5" x14ac:dyDescent="0.25">
      <c r="A97" s="210" t="s">
        <v>759</v>
      </c>
      <c r="B97" s="210" t="s">
        <v>760</v>
      </c>
      <c r="C97" s="210">
        <v>8</v>
      </c>
      <c r="D97" s="210" t="s">
        <v>761</v>
      </c>
      <c r="E97" s="210" t="s">
        <v>762</v>
      </c>
    </row>
  </sheetData>
  <mergeCells count="1">
    <mergeCell ref="B2:E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7"/>
  <sheetViews>
    <sheetView topLeftCell="B1" workbookViewId="0">
      <selection activeCell="L5" sqref="L5"/>
    </sheetView>
  </sheetViews>
  <sheetFormatPr baseColWidth="10" defaultRowHeight="15" x14ac:dyDescent="0.25"/>
  <cols>
    <col min="1" max="1" width="16.140625" customWidth="1"/>
    <col min="2" max="2" width="9.42578125" customWidth="1"/>
    <col min="5" max="5" width="21.7109375" customWidth="1"/>
    <col min="6" max="6" width="20.42578125" customWidth="1"/>
  </cols>
  <sheetData>
    <row r="1" spans="1:16" s="46" customFormat="1" x14ac:dyDescent="0.25"/>
    <row r="2" spans="1:16" ht="22.5" customHeight="1" x14ac:dyDescent="0.25">
      <c r="C2" s="298" t="s">
        <v>799</v>
      </c>
      <c r="D2" s="298"/>
      <c r="E2" s="298"/>
      <c r="F2" s="298"/>
      <c r="G2" s="298"/>
      <c r="H2" s="298"/>
      <c r="I2" s="99"/>
      <c r="J2" s="99"/>
      <c r="K2" s="99"/>
      <c r="L2" s="99"/>
      <c r="M2" s="99"/>
      <c r="N2" s="99"/>
      <c r="O2" s="99"/>
      <c r="P2" s="99"/>
    </row>
    <row r="3" spans="1:16" ht="15.75" customHeight="1" thickBot="1" x14ac:dyDescent="0.3">
      <c r="C3" s="99"/>
      <c r="D3" s="99"/>
      <c r="E3" s="99"/>
      <c r="F3" s="99"/>
      <c r="G3" s="99"/>
      <c r="H3" s="99"/>
      <c r="I3" s="99"/>
      <c r="J3" s="99"/>
      <c r="K3" s="99"/>
      <c r="L3" s="99"/>
      <c r="M3" s="99"/>
      <c r="N3" s="99"/>
      <c r="O3" s="99"/>
      <c r="P3" s="99"/>
    </row>
    <row r="4" spans="1:16" ht="15.75" x14ac:dyDescent="0.25">
      <c r="E4" s="54" t="s">
        <v>463</v>
      </c>
      <c r="F4" s="147" t="s">
        <v>582</v>
      </c>
    </row>
    <row r="5" spans="1:16" ht="15.75" x14ac:dyDescent="0.25">
      <c r="A5" s="18"/>
      <c r="E5" s="42" t="s">
        <v>9</v>
      </c>
      <c r="F5" s="144">
        <v>10933</v>
      </c>
    </row>
    <row r="6" spans="1:16" ht="15.75" x14ac:dyDescent="0.25">
      <c r="A6" s="18"/>
      <c r="E6" s="42" t="s">
        <v>10</v>
      </c>
      <c r="F6" s="144">
        <v>7357</v>
      </c>
    </row>
    <row r="7" spans="1:16" ht="15.75" x14ac:dyDescent="0.25">
      <c r="A7" s="18"/>
      <c r="E7" s="42" t="s">
        <v>11</v>
      </c>
      <c r="F7" s="144">
        <v>521</v>
      </c>
    </row>
    <row r="8" spans="1:16" ht="15.75" x14ac:dyDescent="0.25">
      <c r="A8" s="18"/>
      <c r="E8" s="75" t="s">
        <v>583</v>
      </c>
      <c r="F8" s="144">
        <v>696</v>
      </c>
    </row>
    <row r="9" spans="1:16" ht="15.75" x14ac:dyDescent="0.25">
      <c r="A9" s="18"/>
      <c r="E9" s="42" t="s">
        <v>13</v>
      </c>
      <c r="F9" s="144">
        <v>180</v>
      </c>
    </row>
    <row r="10" spans="1:16" ht="15.75" x14ac:dyDescent="0.25">
      <c r="A10" s="18"/>
      <c r="E10" s="75" t="s">
        <v>584</v>
      </c>
      <c r="F10" s="144">
        <v>12</v>
      </c>
    </row>
    <row r="11" spans="1:16" ht="18" customHeight="1" thickBot="1" x14ac:dyDescent="0.3">
      <c r="A11" s="18"/>
      <c r="E11" s="143" t="s">
        <v>95</v>
      </c>
      <c r="F11" s="145">
        <f>SUM(F5:F10)</f>
        <v>19699</v>
      </c>
    </row>
    <row r="12" spans="1:16" ht="16.5" thickBot="1" x14ac:dyDescent="0.3">
      <c r="A12" s="62"/>
      <c r="B12" s="14"/>
    </row>
    <row r="13" spans="1:16" x14ac:dyDescent="0.25">
      <c r="D13" s="254" t="s">
        <v>585</v>
      </c>
      <c r="E13" s="255"/>
      <c r="F13" s="255"/>
      <c r="G13" s="255"/>
      <c r="H13" s="255"/>
      <c r="I13" s="256"/>
    </row>
    <row r="14" spans="1:16" ht="15" customHeight="1" x14ac:dyDescent="0.25">
      <c r="D14" s="257"/>
      <c r="E14" s="258"/>
      <c r="F14" s="258"/>
      <c r="G14" s="258"/>
      <c r="H14" s="258"/>
      <c r="I14" s="259"/>
      <c r="J14" s="195"/>
      <c r="K14" s="195"/>
    </row>
    <row r="15" spans="1:16" ht="15" customHeight="1" x14ac:dyDescent="0.25">
      <c r="B15" s="195"/>
      <c r="D15" s="257"/>
      <c r="E15" s="258"/>
      <c r="F15" s="258"/>
      <c r="G15" s="258"/>
      <c r="H15" s="258"/>
      <c r="I15" s="259"/>
      <c r="J15" s="195"/>
      <c r="K15" s="195"/>
    </row>
    <row r="16" spans="1:16" ht="15" customHeight="1" thickBot="1" x14ac:dyDescent="0.3">
      <c r="B16" s="195"/>
      <c r="D16" s="260"/>
      <c r="E16" s="261"/>
      <c r="F16" s="261"/>
      <c r="G16" s="261"/>
      <c r="H16" s="261"/>
      <c r="I16" s="262"/>
      <c r="J16" s="195"/>
      <c r="K16" s="195"/>
    </row>
    <row r="17" spans="2:11" ht="15.75" customHeight="1" x14ac:dyDescent="0.25">
      <c r="B17" s="195"/>
      <c r="I17" s="195"/>
      <c r="J17" s="195"/>
      <c r="K17" s="195"/>
    </row>
  </sheetData>
  <mergeCells count="2">
    <mergeCell ref="C2:H2"/>
    <mergeCell ref="D13:I1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T27"/>
  <sheetViews>
    <sheetView workbookViewId="0">
      <selection activeCell="C2" sqref="C2:J2"/>
    </sheetView>
  </sheetViews>
  <sheetFormatPr baseColWidth="10" defaultRowHeight="15" x14ac:dyDescent="0.25"/>
  <cols>
    <col min="2" max="2" width="8.42578125" bestFit="1" customWidth="1"/>
    <col min="3" max="3" width="11.42578125" customWidth="1"/>
    <col min="4" max="4" width="12.85546875" customWidth="1"/>
    <col min="5" max="5" width="15" customWidth="1"/>
    <col min="6" max="6" width="14.85546875" bestFit="1" customWidth="1"/>
    <col min="8" max="8" width="11.7109375" customWidth="1"/>
    <col min="9" max="9" width="16.5703125" bestFit="1" customWidth="1"/>
    <col min="10" max="10" width="14.85546875" bestFit="1" customWidth="1"/>
  </cols>
  <sheetData>
    <row r="1" spans="2:20" s="46" customFormat="1" x14ac:dyDescent="0.25"/>
    <row r="2" spans="2:20" s="46" customFormat="1" ht="18.75" x14ac:dyDescent="0.3">
      <c r="C2" s="326" t="s">
        <v>800</v>
      </c>
      <c r="D2" s="326"/>
      <c r="E2" s="326"/>
      <c r="F2" s="326"/>
      <c r="G2" s="326"/>
      <c r="H2" s="326"/>
      <c r="I2" s="326"/>
      <c r="J2" s="326"/>
    </row>
    <row r="3" spans="2:20" ht="15.75" thickBot="1" x14ac:dyDescent="0.3">
      <c r="O3" s="3"/>
      <c r="P3" s="3"/>
      <c r="Q3" s="3"/>
    </row>
    <row r="4" spans="2:20" ht="15.75" x14ac:dyDescent="0.25">
      <c r="B4" s="21"/>
      <c r="C4" s="101" t="s">
        <v>71</v>
      </c>
      <c r="D4" s="102" t="s">
        <v>72</v>
      </c>
      <c r="E4" s="102" t="s">
        <v>3</v>
      </c>
      <c r="F4" s="152" t="s">
        <v>586</v>
      </c>
      <c r="H4" s="160" t="s">
        <v>423</v>
      </c>
      <c r="I4" s="161" t="s">
        <v>3</v>
      </c>
      <c r="J4" s="152" t="s">
        <v>586</v>
      </c>
      <c r="O4" s="3"/>
      <c r="P4" s="3"/>
      <c r="Q4" s="3"/>
    </row>
    <row r="5" spans="2:20" ht="15.75" x14ac:dyDescent="0.25">
      <c r="C5" s="153" t="s">
        <v>52</v>
      </c>
      <c r="D5" s="154" t="s">
        <v>53</v>
      </c>
      <c r="E5" s="154">
        <v>2558</v>
      </c>
      <c r="F5" s="82">
        <f>E5/18144</f>
        <v>0.14098324514991181</v>
      </c>
      <c r="H5" s="153" t="s">
        <v>52</v>
      </c>
      <c r="I5" s="81">
        <f>E5+E6+E7</f>
        <v>4222</v>
      </c>
      <c r="J5" s="82">
        <f>I5/18144</f>
        <v>0.23269400352733685</v>
      </c>
      <c r="P5" s="3"/>
      <c r="Q5" s="3"/>
    </row>
    <row r="6" spans="2:20" ht="15.75" x14ac:dyDescent="0.25">
      <c r="C6" s="153" t="s">
        <v>52</v>
      </c>
      <c r="D6" s="154" t="s">
        <v>54</v>
      </c>
      <c r="E6" s="154">
        <v>580</v>
      </c>
      <c r="F6" s="82">
        <f t="shared" ref="F6:F21" si="0">E6/18144</f>
        <v>3.1966490299823631E-2</v>
      </c>
      <c r="H6" s="153" t="s">
        <v>56</v>
      </c>
      <c r="I6" s="81">
        <f>E8+E9+E10+E11</f>
        <v>4112</v>
      </c>
      <c r="J6" s="82">
        <f t="shared" ref="J6:J10" si="1">I6/18144</f>
        <v>0.22663139329805995</v>
      </c>
      <c r="P6" s="3"/>
      <c r="Q6" s="3"/>
    </row>
    <row r="7" spans="2:20" ht="15.75" x14ac:dyDescent="0.25">
      <c r="C7" s="153" t="s">
        <v>52</v>
      </c>
      <c r="D7" s="154" t="s">
        <v>55</v>
      </c>
      <c r="E7" s="154">
        <v>1084</v>
      </c>
      <c r="F7" s="82">
        <f t="shared" si="0"/>
        <v>5.9744268077601408E-2</v>
      </c>
      <c r="H7" s="153" t="s">
        <v>61</v>
      </c>
      <c r="I7" s="81">
        <f>E12+E13+E14+E15+E16</f>
        <v>3485</v>
      </c>
      <c r="J7" s="82">
        <f t="shared" si="1"/>
        <v>0.19207451499118167</v>
      </c>
      <c r="P7" s="3"/>
      <c r="Q7" s="3"/>
    </row>
    <row r="8" spans="2:20" ht="15.75" x14ac:dyDescent="0.25">
      <c r="C8" s="153" t="s">
        <v>56</v>
      </c>
      <c r="D8" s="154" t="s">
        <v>57</v>
      </c>
      <c r="E8" s="154">
        <v>758</v>
      </c>
      <c r="F8" s="82">
        <f t="shared" si="0"/>
        <v>4.1776895943562611E-2</v>
      </c>
      <c r="H8" s="153" t="s">
        <v>67</v>
      </c>
      <c r="I8" s="81">
        <f>E17+E18+E19</f>
        <v>3541</v>
      </c>
      <c r="J8" s="82">
        <f t="shared" si="1"/>
        <v>0.19516093474426807</v>
      </c>
      <c r="P8" s="3"/>
      <c r="Q8" s="3"/>
    </row>
    <row r="9" spans="2:20" ht="15.75" x14ac:dyDescent="0.25">
      <c r="C9" s="153" t="s">
        <v>56</v>
      </c>
      <c r="D9" s="154" t="s">
        <v>58</v>
      </c>
      <c r="E9" s="154">
        <v>1008</v>
      </c>
      <c r="F9" s="82">
        <f t="shared" si="0"/>
        <v>5.5555555555555552E-2</v>
      </c>
      <c r="H9" s="153" t="s">
        <v>94</v>
      </c>
      <c r="I9" s="154">
        <v>2784</v>
      </c>
      <c r="J9" s="82">
        <f t="shared" si="1"/>
        <v>0.15343915343915343</v>
      </c>
      <c r="O9" s="3"/>
      <c r="P9" s="3"/>
      <c r="Q9" s="3"/>
    </row>
    <row r="10" spans="2:20" ht="16.5" thickBot="1" x14ac:dyDescent="0.3">
      <c r="C10" s="153" t="s">
        <v>56</v>
      </c>
      <c r="D10" s="154" t="s">
        <v>59</v>
      </c>
      <c r="E10" s="154">
        <v>1514</v>
      </c>
      <c r="F10" s="82">
        <f t="shared" si="0"/>
        <v>8.3443562610229283E-2</v>
      </c>
      <c r="H10" s="157" t="s">
        <v>95</v>
      </c>
      <c r="I10" s="156">
        <f>SUM(I5:I9)</f>
        <v>18144</v>
      </c>
      <c r="J10" s="159">
        <f t="shared" si="1"/>
        <v>1</v>
      </c>
      <c r="M10" s="3"/>
      <c r="N10" s="3"/>
      <c r="O10" s="3"/>
      <c r="P10" s="3"/>
      <c r="Q10" s="3"/>
      <c r="R10" s="3"/>
      <c r="S10" s="3"/>
      <c r="T10" s="3"/>
    </row>
    <row r="11" spans="2:20" ht="15.75" x14ac:dyDescent="0.25">
      <c r="C11" s="153" t="s">
        <v>56</v>
      </c>
      <c r="D11" s="154" t="s">
        <v>60</v>
      </c>
      <c r="E11" s="154">
        <v>832</v>
      </c>
      <c r="F11" s="82">
        <f t="shared" si="0"/>
        <v>4.585537918871252E-2</v>
      </c>
      <c r="H11" s="36"/>
      <c r="M11" s="3"/>
      <c r="N11" s="10"/>
      <c r="O11" s="3"/>
      <c r="P11" s="10"/>
      <c r="Q11" s="3"/>
      <c r="R11" s="10"/>
      <c r="S11" s="3"/>
      <c r="T11" s="10"/>
    </row>
    <row r="12" spans="2:20" ht="15.75" x14ac:dyDescent="0.25">
      <c r="C12" s="153" t="s">
        <v>61</v>
      </c>
      <c r="D12" s="154" t="s">
        <v>62</v>
      </c>
      <c r="E12" s="154">
        <v>639</v>
      </c>
      <c r="F12" s="82">
        <f t="shared" si="0"/>
        <v>3.5218253968253968E-2</v>
      </c>
      <c r="H12" s="36"/>
      <c r="M12" s="3"/>
      <c r="N12" s="10"/>
      <c r="O12" s="3"/>
      <c r="P12" s="10"/>
      <c r="Q12" s="3"/>
      <c r="R12" s="10"/>
      <c r="S12" s="3"/>
      <c r="T12" s="10"/>
    </row>
    <row r="13" spans="2:20" ht="15.75" x14ac:dyDescent="0.25">
      <c r="C13" s="153" t="s">
        <v>61</v>
      </c>
      <c r="D13" s="154" t="s">
        <v>63</v>
      </c>
      <c r="E13" s="154">
        <v>732</v>
      </c>
      <c r="F13" s="82">
        <f t="shared" si="0"/>
        <v>4.0343915343915342E-2</v>
      </c>
      <c r="G13" s="3"/>
      <c r="H13" s="37"/>
      <c r="I13" s="3"/>
      <c r="J13" s="3"/>
      <c r="K13" s="3"/>
      <c r="M13" s="3"/>
      <c r="N13" s="10"/>
      <c r="O13" s="3"/>
      <c r="P13" s="10"/>
      <c r="Q13" s="3"/>
      <c r="R13" s="10"/>
      <c r="S13" s="3"/>
      <c r="T13" s="10"/>
    </row>
    <row r="14" spans="2:20" ht="15.75" x14ac:dyDescent="0.25">
      <c r="C14" s="153" t="s">
        <v>61</v>
      </c>
      <c r="D14" s="154" t="s">
        <v>64</v>
      </c>
      <c r="E14" s="154">
        <v>607</v>
      </c>
      <c r="F14" s="82">
        <f t="shared" si="0"/>
        <v>3.3454585537918871E-2</v>
      </c>
      <c r="G14" s="3"/>
      <c r="H14" s="3"/>
      <c r="I14" s="3"/>
      <c r="J14" s="3"/>
      <c r="K14" s="3"/>
      <c r="M14" s="3"/>
      <c r="N14" s="10"/>
      <c r="O14" s="3"/>
      <c r="P14" s="3"/>
      <c r="Q14" s="3"/>
      <c r="R14" s="10"/>
      <c r="S14" s="3"/>
      <c r="T14" s="3"/>
    </row>
    <row r="15" spans="2:20" ht="15.75" x14ac:dyDescent="0.25">
      <c r="C15" s="153" t="s">
        <v>61</v>
      </c>
      <c r="D15" s="154" t="s">
        <v>65</v>
      </c>
      <c r="E15" s="154">
        <v>457</v>
      </c>
      <c r="F15" s="82">
        <f t="shared" si="0"/>
        <v>2.5187389770723104E-2</v>
      </c>
      <c r="G15" s="3"/>
      <c r="H15" s="3"/>
      <c r="I15" s="3"/>
      <c r="J15" s="3"/>
      <c r="K15" s="3"/>
      <c r="M15" s="3"/>
      <c r="N15" s="3"/>
      <c r="O15" s="3"/>
      <c r="P15" s="3"/>
      <c r="R15" s="10"/>
      <c r="S15" s="3"/>
      <c r="T15" s="3"/>
    </row>
    <row r="16" spans="2:20" ht="15.75" x14ac:dyDescent="0.25">
      <c r="C16" s="153" t="s">
        <v>61</v>
      </c>
      <c r="D16" s="154" t="s">
        <v>66</v>
      </c>
      <c r="E16" s="154">
        <v>1050</v>
      </c>
      <c r="F16" s="82">
        <f t="shared" si="0"/>
        <v>5.7870370370370371E-2</v>
      </c>
      <c r="G16" s="3"/>
      <c r="H16" s="3"/>
      <c r="I16" s="3"/>
      <c r="J16" s="3"/>
      <c r="K16" s="3"/>
      <c r="M16" s="3"/>
      <c r="N16" s="3"/>
      <c r="O16" s="3"/>
      <c r="P16" s="3"/>
      <c r="R16" s="3"/>
      <c r="S16" s="3"/>
      <c r="T16" s="3"/>
    </row>
    <row r="17" spans="2:20" ht="15.75" x14ac:dyDescent="0.25">
      <c r="C17" s="153" t="s">
        <v>67</v>
      </c>
      <c r="D17" s="154" t="s">
        <v>68</v>
      </c>
      <c r="E17" s="154">
        <v>1515</v>
      </c>
      <c r="F17" s="82">
        <f t="shared" si="0"/>
        <v>8.3498677248677253E-2</v>
      </c>
      <c r="G17" s="3"/>
      <c r="H17" s="37"/>
      <c r="I17" s="3"/>
      <c r="J17" s="3"/>
      <c r="K17" s="3"/>
      <c r="M17" s="3"/>
      <c r="N17" s="3"/>
      <c r="O17" s="3"/>
      <c r="P17" s="3"/>
      <c r="R17" s="3"/>
      <c r="S17" s="3"/>
      <c r="T17" s="3"/>
    </row>
    <row r="18" spans="2:20" ht="15.75" x14ac:dyDescent="0.25">
      <c r="C18" s="153" t="s">
        <v>67</v>
      </c>
      <c r="D18" s="154" t="s">
        <v>69</v>
      </c>
      <c r="E18" s="154">
        <v>1149</v>
      </c>
      <c r="F18" s="82">
        <f t="shared" si="0"/>
        <v>6.3326719576719578E-2</v>
      </c>
      <c r="G18" s="3"/>
      <c r="H18" s="37"/>
      <c r="I18" s="3"/>
      <c r="J18" s="3"/>
      <c r="K18" s="3"/>
    </row>
    <row r="19" spans="2:20" ht="15.75" x14ac:dyDescent="0.25">
      <c r="C19" s="153" t="s">
        <v>67</v>
      </c>
      <c r="D19" s="154" t="s">
        <v>70</v>
      </c>
      <c r="E19" s="154">
        <v>877</v>
      </c>
      <c r="F19" s="82">
        <f t="shared" si="0"/>
        <v>4.8335537918871255E-2</v>
      </c>
      <c r="G19" s="3"/>
      <c r="H19" s="37"/>
      <c r="I19" s="3"/>
      <c r="J19" s="3"/>
      <c r="K19" s="3"/>
    </row>
    <row r="20" spans="2:20" ht="15.75" x14ac:dyDescent="0.25">
      <c r="C20" s="153" t="s">
        <v>94</v>
      </c>
      <c r="D20" s="154" t="s">
        <v>94</v>
      </c>
      <c r="E20" s="154">
        <v>2784</v>
      </c>
      <c r="F20" s="82">
        <f t="shared" si="0"/>
        <v>0.15343915343915343</v>
      </c>
      <c r="G20" s="33"/>
      <c r="H20" s="37"/>
      <c r="I20" s="3"/>
      <c r="J20" s="3"/>
      <c r="K20" s="3"/>
    </row>
    <row r="21" spans="2:20" ht="16.5" thickBot="1" x14ac:dyDescent="0.3">
      <c r="B21" s="6"/>
      <c r="C21" s="336" t="s">
        <v>95</v>
      </c>
      <c r="D21" s="337"/>
      <c r="E21" s="156">
        <f>SUM(E5:E20)</f>
        <v>18144</v>
      </c>
      <c r="F21" s="159">
        <f t="shared" si="0"/>
        <v>1</v>
      </c>
      <c r="G21" s="3"/>
      <c r="H21" s="37"/>
      <c r="I21" s="3"/>
      <c r="J21" s="3"/>
      <c r="K21" s="3"/>
    </row>
    <row r="22" spans="2:20" ht="15.75" thickBot="1" x14ac:dyDescent="0.3">
      <c r="G22" s="3"/>
      <c r="H22" s="37"/>
      <c r="I22" s="3"/>
      <c r="J22" s="3"/>
      <c r="K22" s="3"/>
    </row>
    <row r="23" spans="2:20" ht="15" customHeight="1" x14ac:dyDescent="0.25">
      <c r="C23" s="327" t="s">
        <v>588</v>
      </c>
      <c r="D23" s="328"/>
      <c r="E23" s="328"/>
      <c r="F23" s="328"/>
      <c r="G23" s="328"/>
      <c r="H23" s="328"/>
      <c r="I23" s="328"/>
      <c r="J23" s="329"/>
      <c r="K23" s="158"/>
    </row>
    <row r="24" spans="2:20" ht="15" customHeight="1" x14ac:dyDescent="0.25">
      <c r="B24" s="158"/>
      <c r="C24" s="330"/>
      <c r="D24" s="331"/>
      <c r="E24" s="331"/>
      <c r="F24" s="331"/>
      <c r="G24" s="331"/>
      <c r="H24" s="331"/>
      <c r="I24" s="331"/>
      <c r="J24" s="332"/>
      <c r="K24" s="158"/>
    </row>
    <row r="25" spans="2:20" ht="15" customHeight="1" x14ac:dyDescent="0.25">
      <c r="B25" s="158"/>
      <c r="C25" s="330"/>
      <c r="D25" s="331"/>
      <c r="E25" s="331"/>
      <c r="F25" s="331"/>
      <c r="G25" s="331"/>
      <c r="H25" s="331"/>
      <c r="I25" s="331"/>
      <c r="J25" s="332"/>
      <c r="K25" s="158"/>
    </row>
    <row r="26" spans="2:20" ht="15" customHeight="1" x14ac:dyDescent="0.25">
      <c r="B26" s="158"/>
      <c r="C26" s="330"/>
      <c r="D26" s="331"/>
      <c r="E26" s="331"/>
      <c r="F26" s="331"/>
      <c r="G26" s="331"/>
      <c r="H26" s="331"/>
      <c r="I26" s="331"/>
      <c r="J26" s="332"/>
      <c r="K26" s="158"/>
    </row>
    <row r="27" spans="2:20" ht="15.75" customHeight="1" thickBot="1" x14ac:dyDescent="0.3">
      <c r="B27" s="158"/>
      <c r="C27" s="333"/>
      <c r="D27" s="334"/>
      <c r="E27" s="334"/>
      <c r="F27" s="334"/>
      <c r="G27" s="334"/>
      <c r="H27" s="334"/>
      <c r="I27" s="334"/>
      <c r="J27" s="335"/>
      <c r="K27" s="158"/>
    </row>
  </sheetData>
  <mergeCells count="3">
    <mergeCell ref="C2:J2"/>
    <mergeCell ref="C23:J27"/>
    <mergeCell ref="C21:D2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16"/>
  <sheetViews>
    <sheetView workbookViewId="0">
      <selection activeCell="K15" sqref="K15"/>
    </sheetView>
  </sheetViews>
  <sheetFormatPr baseColWidth="10" defaultRowHeight="15" x14ac:dyDescent="0.25"/>
  <cols>
    <col min="2" max="2" width="22.42578125" customWidth="1"/>
    <col min="3" max="3" width="24.85546875" customWidth="1"/>
    <col min="4" max="4" width="18.42578125" customWidth="1"/>
    <col min="6" max="6" width="24" customWidth="1"/>
    <col min="7" max="7" width="21.28515625" customWidth="1"/>
  </cols>
  <sheetData>
    <row r="1" spans="2:8" s="46" customFormat="1" x14ac:dyDescent="0.25"/>
    <row r="2" spans="2:8" s="46" customFormat="1" ht="18.75" x14ac:dyDescent="0.3">
      <c r="B2" s="338" t="s">
        <v>587</v>
      </c>
      <c r="C2" s="338"/>
      <c r="D2" s="338"/>
      <c r="F2" s="338" t="s">
        <v>589</v>
      </c>
      <c r="G2" s="338"/>
      <c r="H2" s="171"/>
    </row>
    <row r="3" spans="2:8" ht="15.75" thickBot="1" x14ac:dyDescent="0.3"/>
    <row r="4" spans="2:8" ht="15.75" x14ac:dyDescent="0.25">
      <c r="B4" s="166" t="s">
        <v>73</v>
      </c>
      <c r="C4" s="167" t="s">
        <v>463</v>
      </c>
      <c r="D4" s="168" t="s">
        <v>3</v>
      </c>
      <c r="F4" s="166" t="s">
        <v>73</v>
      </c>
      <c r="G4" s="168" t="s">
        <v>3</v>
      </c>
    </row>
    <row r="5" spans="2:8" ht="15.75" x14ac:dyDescent="0.25">
      <c r="B5" s="153" t="s">
        <v>0</v>
      </c>
      <c r="C5" s="154" t="s">
        <v>10</v>
      </c>
      <c r="D5" s="165">
        <v>38</v>
      </c>
      <c r="F5" s="7" t="s">
        <v>0</v>
      </c>
      <c r="G5" s="8">
        <v>154</v>
      </c>
    </row>
    <row r="6" spans="2:8" ht="15.75" x14ac:dyDescent="0.25">
      <c r="B6" s="153" t="s">
        <v>0</v>
      </c>
      <c r="C6" s="154" t="s">
        <v>9</v>
      </c>
      <c r="D6" s="165">
        <v>120</v>
      </c>
      <c r="F6" s="7" t="s">
        <v>2</v>
      </c>
      <c r="G6" s="8">
        <v>127</v>
      </c>
    </row>
    <row r="7" spans="2:8" ht="15.75" x14ac:dyDescent="0.25">
      <c r="B7" s="153" t="s">
        <v>2</v>
      </c>
      <c r="C7" s="154" t="s">
        <v>10</v>
      </c>
      <c r="D7" s="165">
        <v>33</v>
      </c>
      <c r="F7" s="7" t="s">
        <v>1</v>
      </c>
      <c r="G7" s="8">
        <v>141</v>
      </c>
    </row>
    <row r="8" spans="2:8" ht="16.5" thickBot="1" x14ac:dyDescent="0.3">
      <c r="B8" s="153" t="s">
        <v>2</v>
      </c>
      <c r="C8" s="154" t="s">
        <v>9</v>
      </c>
      <c r="D8" s="165">
        <v>101</v>
      </c>
      <c r="F8" s="155" t="s">
        <v>86</v>
      </c>
      <c r="G8" s="138">
        <f>SUM(G5:G7)</f>
        <v>422</v>
      </c>
    </row>
    <row r="9" spans="2:8" ht="15.75" x14ac:dyDescent="0.25">
      <c r="B9" s="153" t="s">
        <v>1</v>
      </c>
      <c r="C9" s="154" t="s">
        <v>10</v>
      </c>
      <c r="D9" s="165">
        <v>36</v>
      </c>
    </row>
    <row r="10" spans="2:8" ht="15.75" x14ac:dyDescent="0.25">
      <c r="B10" s="153" t="s">
        <v>1</v>
      </c>
      <c r="C10" s="154" t="s">
        <v>9</v>
      </c>
      <c r="D10" s="165">
        <v>116</v>
      </c>
    </row>
    <row r="11" spans="2:8" ht="16.5" thickBot="1" x14ac:dyDescent="0.3">
      <c r="B11" s="155" t="s">
        <v>86</v>
      </c>
      <c r="C11" s="169"/>
      <c r="D11" s="170">
        <f>SUM(D5:D10)</f>
        <v>444</v>
      </c>
    </row>
    <row r="12" spans="2:8" ht="15.75" thickBot="1" x14ac:dyDescent="0.3"/>
    <row r="13" spans="2:8" x14ac:dyDescent="0.25">
      <c r="B13" s="311" t="s">
        <v>784</v>
      </c>
      <c r="C13" s="312"/>
      <c r="D13" s="312"/>
      <c r="E13" s="312"/>
      <c r="F13" s="312"/>
      <c r="G13" s="313"/>
    </row>
    <row r="14" spans="2:8" x14ac:dyDescent="0.25">
      <c r="B14" s="314"/>
      <c r="C14" s="315"/>
      <c r="D14" s="315"/>
      <c r="E14" s="315"/>
      <c r="F14" s="315"/>
      <c r="G14" s="316"/>
    </row>
    <row r="15" spans="2:8" x14ac:dyDescent="0.25">
      <c r="B15" s="314"/>
      <c r="C15" s="315"/>
      <c r="D15" s="315"/>
      <c r="E15" s="315"/>
      <c r="F15" s="315"/>
      <c r="G15" s="316"/>
    </row>
    <row r="16" spans="2:8" ht="15.75" thickBot="1" x14ac:dyDescent="0.3">
      <c r="B16" s="317"/>
      <c r="C16" s="318"/>
      <c r="D16" s="318"/>
      <c r="E16" s="318"/>
      <c r="F16" s="318"/>
      <c r="G16" s="319"/>
    </row>
  </sheetData>
  <mergeCells count="3">
    <mergeCell ref="B2:D2"/>
    <mergeCell ref="F2:G2"/>
    <mergeCell ref="B13:G1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5"/>
  <sheetViews>
    <sheetView topLeftCell="B1" workbookViewId="0">
      <selection activeCell="J14" sqref="J14"/>
    </sheetView>
  </sheetViews>
  <sheetFormatPr baseColWidth="10" defaultRowHeight="15" x14ac:dyDescent="0.25"/>
  <cols>
    <col min="1" max="1" width="159.140625" bestFit="1" customWidth="1"/>
    <col min="2" max="2" width="10.85546875" customWidth="1"/>
    <col min="3" max="3" width="159.140625" bestFit="1" customWidth="1"/>
    <col min="4" max="4" width="16.42578125" style="36" bestFit="1" customWidth="1"/>
  </cols>
  <sheetData>
    <row r="1" spans="1:6" s="46" customFormat="1" x14ac:dyDescent="0.25">
      <c r="D1" s="36"/>
    </row>
    <row r="2" spans="1:6" s="46" customFormat="1" ht="18.75" x14ac:dyDescent="0.25">
      <c r="C2" s="298" t="s">
        <v>801</v>
      </c>
      <c r="D2" s="298"/>
      <c r="E2" s="99"/>
      <c r="F2" s="99"/>
    </row>
    <row r="3" spans="1:6" s="46" customFormat="1" ht="19.5" thickBot="1" x14ac:dyDescent="0.3">
      <c r="C3" s="100"/>
      <c r="D3" s="149"/>
      <c r="E3" s="99"/>
      <c r="F3" s="99"/>
    </row>
    <row r="4" spans="1:6" s="46" customFormat="1" ht="22.5" customHeight="1" x14ac:dyDescent="0.25">
      <c r="C4" s="118" t="s">
        <v>411</v>
      </c>
      <c r="D4" s="119" t="s">
        <v>3</v>
      </c>
    </row>
    <row r="5" spans="1:6" x14ac:dyDescent="0.25">
      <c r="A5" t="s">
        <v>103</v>
      </c>
      <c r="C5" s="7" t="s">
        <v>103</v>
      </c>
      <c r="D5" s="150">
        <v>4</v>
      </c>
    </row>
    <row r="6" spans="1:6" x14ac:dyDescent="0.25">
      <c r="A6" t="s">
        <v>112</v>
      </c>
      <c r="C6" s="7" t="s">
        <v>112</v>
      </c>
      <c r="D6" s="150">
        <v>5</v>
      </c>
    </row>
    <row r="7" spans="1:6" x14ac:dyDescent="0.25">
      <c r="A7" t="s">
        <v>140</v>
      </c>
      <c r="C7" s="7" t="s">
        <v>140</v>
      </c>
      <c r="D7" s="150">
        <v>1</v>
      </c>
    </row>
    <row r="8" spans="1:6" x14ac:dyDescent="0.25">
      <c r="A8" t="s">
        <v>136</v>
      </c>
      <c r="C8" s="7" t="s">
        <v>136</v>
      </c>
      <c r="D8" s="150">
        <v>24</v>
      </c>
    </row>
    <row r="9" spans="1:6" x14ac:dyDescent="0.25">
      <c r="A9" t="s">
        <v>146</v>
      </c>
      <c r="C9" s="7" t="s">
        <v>146</v>
      </c>
      <c r="D9" s="150">
        <v>1</v>
      </c>
    </row>
    <row r="10" spans="1:6" x14ac:dyDescent="0.25">
      <c r="A10" t="s">
        <v>139</v>
      </c>
      <c r="C10" s="7" t="s">
        <v>139</v>
      </c>
      <c r="D10" s="150">
        <v>3</v>
      </c>
    </row>
    <row r="11" spans="1:6" x14ac:dyDescent="0.25">
      <c r="A11" t="s">
        <v>141</v>
      </c>
      <c r="C11" s="7" t="s">
        <v>141</v>
      </c>
      <c r="D11" s="150">
        <v>1</v>
      </c>
    </row>
    <row r="12" spans="1:6" x14ac:dyDescent="0.25">
      <c r="A12" t="s">
        <v>158</v>
      </c>
      <c r="C12" s="7" t="s">
        <v>158</v>
      </c>
      <c r="D12" s="150">
        <v>75</v>
      </c>
    </row>
    <row r="13" spans="1:6" x14ac:dyDescent="0.25">
      <c r="A13" t="s">
        <v>169</v>
      </c>
      <c r="C13" s="7" t="s">
        <v>169</v>
      </c>
      <c r="D13" s="150">
        <v>1</v>
      </c>
    </row>
    <row r="14" spans="1:6" x14ac:dyDescent="0.25">
      <c r="A14" t="s">
        <v>161</v>
      </c>
      <c r="C14" s="7" t="s">
        <v>161</v>
      </c>
      <c r="D14" s="150">
        <v>2</v>
      </c>
    </row>
    <row r="15" spans="1:6" x14ac:dyDescent="0.25">
      <c r="A15" t="s">
        <v>195</v>
      </c>
      <c r="C15" s="7" t="s">
        <v>195</v>
      </c>
      <c r="D15" s="150">
        <v>3</v>
      </c>
    </row>
    <row r="16" spans="1:6" x14ac:dyDescent="0.25">
      <c r="A16" t="s">
        <v>187</v>
      </c>
      <c r="C16" s="7" t="s">
        <v>187</v>
      </c>
      <c r="D16" s="150">
        <v>2</v>
      </c>
    </row>
    <row r="17" spans="1:4" x14ac:dyDescent="0.25">
      <c r="A17" t="s">
        <v>200</v>
      </c>
      <c r="C17" s="7" t="s">
        <v>200</v>
      </c>
      <c r="D17" s="150">
        <v>1</v>
      </c>
    </row>
    <row r="18" spans="1:4" x14ac:dyDescent="0.25">
      <c r="A18" t="s">
        <v>189</v>
      </c>
      <c r="C18" s="7" t="s">
        <v>189</v>
      </c>
      <c r="D18" s="150">
        <v>1</v>
      </c>
    </row>
    <row r="19" spans="1:4" x14ac:dyDescent="0.25">
      <c r="A19" t="s">
        <v>190</v>
      </c>
      <c r="C19" s="7" t="s">
        <v>190</v>
      </c>
      <c r="D19" s="150">
        <v>1</v>
      </c>
    </row>
    <row r="20" spans="1:4" x14ac:dyDescent="0.25">
      <c r="A20" t="s">
        <v>184</v>
      </c>
      <c r="C20" s="7" t="s">
        <v>184</v>
      </c>
      <c r="D20" s="150">
        <v>34</v>
      </c>
    </row>
    <row r="21" spans="1:4" x14ac:dyDescent="0.25">
      <c r="A21" t="s">
        <v>204</v>
      </c>
      <c r="C21" s="7" t="s">
        <v>204</v>
      </c>
      <c r="D21" s="150">
        <v>2</v>
      </c>
    </row>
    <row r="22" spans="1:4" x14ac:dyDescent="0.25">
      <c r="A22" t="s">
        <v>218</v>
      </c>
      <c r="C22" s="7" t="s">
        <v>218</v>
      </c>
      <c r="D22" s="150">
        <v>1</v>
      </c>
    </row>
    <row r="23" spans="1:4" x14ac:dyDescent="0.25">
      <c r="A23" t="s">
        <v>193</v>
      </c>
      <c r="C23" s="7" t="s">
        <v>193</v>
      </c>
      <c r="D23" s="150">
        <v>3</v>
      </c>
    </row>
    <row r="24" spans="1:4" x14ac:dyDescent="0.25">
      <c r="A24" t="s">
        <v>227</v>
      </c>
      <c r="C24" s="7" t="s">
        <v>227</v>
      </c>
      <c r="D24" s="150">
        <v>2</v>
      </c>
    </row>
    <row r="25" spans="1:4" x14ac:dyDescent="0.25">
      <c r="A25" t="s">
        <v>233</v>
      </c>
      <c r="C25" s="7" t="s">
        <v>233</v>
      </c>
      <c r="D25" s="150">
        <v>3</v>
      </c>
    </row>
    <row r="26" spans="1:4" x14ac:dyDescent="0.25">
      <c r="A26" t="s">
        <v>226</v>
      </c>
      <c r="C26" s="7" t="s">
        <v>226</v>
      </c>
      <c r="D26" s="150">
        <v>8</v>
      </c>
    </row>
    <row r="27" spans="1:4" x14ac:dyDescent="0.25">
      <c r="A27" t="s">
        <v>235</v>
      </c>
      <c r="C27" s="7" t="s">
        <v>235</v>
      </c>
      <c r="D27" s="150">
        <v>1</v>
      </c>
    </row>
    <row r="28" spans="1:4" x14ac:dyDescent="0.25">
      <c r="A28" t="s">
        <v>224</v>
      </c>
      <c r="C28" s="7" t="s">
        <v>224</v>
      </c>
      <c r="D28" s="150">
        <v>6</v>
      </c>
    </row>
    <row r="29" spans="1:4" x14ac:dyDescent="0.25">
      <c r="A29" t="s">
        <v>228</v>
      </c>
      <c r="C29" s="7" t="s">
        <v>228</v>
      </c>
      <c r="D29" s="150">
        <v>2</v>
      </c>
    </row>
    <row r="30" spans="1:4" x14ac:dyDescent="0.25">
      <c r="A30" t="s">
        <v>229</v>
      </c>
      <c r="C30" s="7" t="s">
        <v>229</v>
      </c>
      <c r="D30" s="150">
        <v>1</v>
      </c>
    </row>
    <row r="31" spans="1:4" x14ac:dyDescent="0.25">
      <c r="A31" t="s">
        <v>270</v>
      </c>
      <c r="C31" s="7" t="s">
        <v>270</v>
      </c>
      <c r="D31" s="150">
        <v>11</v>
      </c>
    </row>
    <row r="32" spans="1:4" x14ac:dyDescent="0.25">
      <c r="A32" t="s">
        <v>298</v>
      </c>
      <c r="C32" s="7" t="s">
        <v>298</v>
      </c>
      <c r="D32" s="150">
        <v>2</v>
      </c>
    </row>
    <row r="33" spans="1:4" x14ac:dyDescent="0.25">
      <c r="A33" t="s">
        <v>271</v>
      </c>
      <c r="C33" s="7" t="s">
        <v>271</v>
      </c>
      <c r="D33" s="150">
        <v>6</v>
      </c>
    </row>
    <row r="34" spans="1:4" x14ac:dyDescent="0.25">
      <c r="A34" t="s">
        <v>265</v>
      </c>
      <c r="C34" s="7" t="s">
        <v>265</v>
      </c>
      <c r="D34" s="150">
        <v>27</v>
      </c>
    </row>
    <row r="35" spans="1:4" x14ac:dyDescent="0.25">
      <c r="A35" t="s">
        <v>273</v>
      </c>
      <c r="C35" s="7" t="s">
        <v>273</v>
      </c>
      <c r="D35" s="150">
        <v>1</v>
      </c>
    </row>
    <row r="36" spans="1:4" x14ac:dyDescent="0.25">
      <c r="A36" t="s">
        <v>268</v>
      </c>
      <c r="C36" s="7" t="s">
        <v>268</v>
      </c>
      <c r="D36" s="150">
        <v>1</v>
      </c>
    </row>
    <row r="37" spans="1:4" x14ac:dyDescent="0.25">
      <c r="A37" t="s">
        <v>294</v>
      </c>
      <c r="C37" s="7" t="s">
        <v>294</v>
      </c>
      <c r="D37" s="150">
        <v>1</v>
      </c>
    </row>
    <row r="38" spans="1:4" x14ac:dyDescent="0.25">
      <c r="A38" t="s">
        <v>274</v>
      </c>
      <c r="C38" s="7" t="s">
        <v>274</v>
      </c>
      <c r="D38" s="150">
        <v>3</v>
      </c>
    </row>
    <row r="39" spans="1:4" x14ac:dyDescent="0.25">
      <c r="A39" t="s">
        <v>287</v>
      </c>
      <c r="C39" s="7" t="s">
        <v>287</v>
      </c>
      <c r="D39" s="150">
        <v>1</v>
      </c>
    </row>
    <row r="40" spans="1:4" x14ac:dyDescent="0.25">
      <c r="A40" t="s">
        <v>336</v>
      </c>
      <c r="C40" s="7" t="s">
        <v>336</v>
      </c>
      <c r="D40" s="150">
        <v>1</v>
      </c>
    </row>
    <row r="41" spans="1:4" x14ac:dyDescent="0.25">
      <c r="A41" t="s">
        <v>332</v>
      </c>
      <c r="C41" s="7" t="s">
        <v>332</v>
      </c>
      <c r="D41" s="150">
        <v>1</v>
      </c>
    </row>
    <row r="42" spans="1:4" x14ac:dyDescent="0.25">
      <c r="A42" t="s">
        <v>329</v>
      </c>
      <c r="C42" s="7" t="s">
        <v>329</v>
      </c>
      <c r="D42" s="150">
        <v>1</v>
      </c>
    </row>
    <row r="43" spans="1:4" x14ac:dyDescent="0.25">
      <c r="A43" t="s">
        <v>127</v>
      </c>
      <c r="C43" s="7" t="s">
        <v>127</v>
      </c>
      <c r="D43" s="150">
        <v>1</v>
      </c>
    </row>
    <row r="44" spans="1:4" x14ac:dyDescent="0.25">
      <c r="A44" t="s">
        <v>104</v>
      </c>
      <c r="C44" s="7" t="s">
        <v>104</v>
      </c>
      <c r="D44" s="150">
        <v>106</v>
      </c>
    </row>
    <row r="45" spans="1:4" x14ac:dyDescent="0.25">
      <c r="A45" t="s">
        <v>111</v>
      </c>
      <c r="C45" s="7" t="s">
        <v>111</v>
      </c>
      <c r="D45" s="150">
        <v>1</v>
      </c>
    </row>
    <row r="46" spans="1:4" x14ac:dyDescent="0.25">
      <c r="A46" t="s">
        <v>107</v>
      </c>
      <c r="C46" s="7" t="s">
        <v>107</v>
      </c>
      <c r="D46" s="150">
        <v>12</v>
      </c>
    </row>
    <row r="47" spans="1:4" x14ac:dyDescent="0.25">
      <c r="A47" t="s">
        <v>109</v>
      </c>
      <c r="C47" s="7" t="s">
        <v>109</v>
      </c>
      <c r="D47" s="150">
        <v>9</v>
      </c>
    </row>
    <row r="48" spans="1:4" x14ac:dyDescent="0.25">
      <c r="A48" t="s">
        <v>110</v>
      </c>
      <c r="C48" s="7" t="s">
        <v>110</v>
      </c>
      <c r="D48" s="150">
        <v>2</v>
      </c>
    </row>
    <row r="49" spans="1:4" x14ac:dyDescent="0.25">
      <c r="A49" t="s">
        <v>123</v>
      </c>
      <c r="C49" s="7" t="s">
        <v>123</v>
      </c>
      <c r="D49" s="150">
        <v>3</v>
      </c>
    </row>
    <row r="50" spans="1:4" x14ac:dyDescent="0.25">
      <c r="A50" t="s">
        <v>116</v>
      </c>
      <c r="C50" s="7" t="s">
        <v>116</v>
      </c>
      <c r="D50" s="150">
        <v>4</v>
      </c>
    </row>
    <row r="51" spans="1:4" x14ac:dyDescent="0.25">
      <c r="A51" t="s">
        <v>356</v>
      </c>
      <c r="C51" s="7" t="s">
        <v>356</v>
      </c>
      <c r="D51" s="150">
        <v>1</v>
      </c>
    </row>
    <row r="52" spans="1:4" x14ac:dyDescent="0.25">
      <c r="A52" t="s">
        <v>361</v>
      </c>
      <c r="C52" s="7" t="s">
        <v>361</v>
      </c>
      <c r="D52" s="150">
        <v>9</v>
      </c>
    </row>
    <row r="53" spans="1:4" x14ac:dyDescent="0.25">
      <c r="A53" t="s">
        <v>363</v>
      </c>
      <c r="C53" s="7" t="s">
        <v>363</v>
      </c>
      <c r="D53" s="150">
        <v>24</v>
      </c>
    </row>
    <row r="54" spans="1:4" x14ac:dyDescent="0.25">
      <c r="A54" t="s">
        <v>360</v>
      </c>
      <c r="C54" s="7" t="s">
        <v>360</v>
      </c>
      <c r="D54" s="150">
        <v>13</v>
      </c>
    </row>
    <row r="55" spans="1:4" ht="15.75" thickBot="1" x14ac:dyDescent="0.3">
      <c r="A55" t="s">
        <v>141</v>
      </c>
      <c r="C55" s="148" t="s">
        <v>141</v>
      </c>
      <c r="D55" s="151">
        <v>7</v>
      </c>
    </row>
  </sheetData>
  <autoFilter ref="C4:D4" xr:uid="{00000000-0009-0000-0000-00000E000000}"/>
  <mergeCells count="1">
    <mergeCell ref="C2:D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C55"/>
  <sheetViews>
    <sheetView workbookViewId="0">
      <selection activeCell="F18" sqref="F18"/>
    </sheetView>
  </sheetViews>
  <sheetFormatPr baseColWidth="10" defaultRowHeight="15" x14ac:dyDescent="0.25"/>
  <cols>
    <col min="1" max="1" width="26.85546875" bestFit="1" customWidth="1"/>
    <col min="2" max="2" width="121.85546875" bestFit="1" customWidth="1"/>
    <col min="3" max="3" width="16.42578125" customWidth="1"/>
    <col min="4" max="4" width="11.140625" customWidth="1"/>
    <col min="5" max="5" width="14.140625" bestFit="1" customWidth="1"/>
  </cols>
  <sheetData>
    <row r="2" spans="2:3" ht="18.75" x14ac:dyDescent="0.25">
      <c r="B2" s="298" t="s">
        <v>802</v>
      </c>
      <c r="C2" s="298"/>
    </row>
    <row r="3" spans="2:3" ht="19.5" thickBot="1" x14ac:dyDescent="0.3">
      <c r="B3" s="100"/>
      <c r="C3" s="149"/>
    </row>
    <row r="4" spans="2:3" ht="21.75" customHeight="1" x14ac:dyDescent="0.25">
      <c r="B4" s="118" t="s">
        <v>581</v>
      </c>
      <c r="C4" s="119" t="s">
        <v>3</v>
      </c>
    </row>
    <row r="5" spans="2:3" x14ac:dyDescent="0.25">
      <c r="B5" s="7" t="s">
        <v>434</v>
      </c>
      <c r="C5" s="150">
        <v>1</v>
      </c>
    </row>
    <row r="6" spans="2:3" x14ac:dyDescent="0.25">
      <c r="B6" s="7" t="s">
        <v>435</v>
      </c>
      <c r="C6" s="150">
        <v>1</v>
      </c>
    </row>
    <row r="7" spans="2:3" x14ac:dyDescent="0.25">
      <c r="B7" s="7" t="s">
        <v>436</v>
      </c>
      <c r="C7" s="150">
        <v>2</v>
      </c>
    </row>
    <row r="8" spans="2:3" x14ac:dyDescent="0.25">
      <c r="B8" s="7" t="s">
        <v>437</v>
      </c>
      <c r="C8" s="150">
        <v>1</v>
      </c>
    </row>
    <row r="9" spans="2:3" x14ac:dyDescent="0.25">
      <c r="B9" s="7" t="s">
        <v>438</v>
      </c>
      <c r="C9" s="150">
        <v>1</v>
      </c>
    </row>
    <row r="10" spans="2:3" x14ac:dyDescent="0.25">
      <c r="B10" s="7" t="s">
        <v>439</v>
      </c>
      <c r="C10" s="150">
        <v>1</v>
      </c>
    </row>
    <row r="11" spans="2:3" x14ac:dyDescent="0.25">
      <c r="B11" s="7" t="s">
        <v>440</v>
      </c>
      <c r="C11" s="150">
        <v>1</v>
      </c>
    </row>
    <row r="12" spans="2:3" x14ac:dyDescent="0.25">
      <c r="B12" s="7" t="s">
        <v>441</v>
      </c>
      <c r="C12" s="150">
        <v>1</v>
      </c>
    </row>
    <row r="13" spans="2:3" x14ac:dyDescent="0.25">
      <c r="B13" s="7" t="s">
        <v>442</v>
      </c>
      <c r="C13" s="150">
        <v>38</v>
      </c>
    </row>
    <row r="14" spans="2:3" x14ac:dyDescent="0.25">
      <c r="B14" s="7" t="s">
        <v>443</v>
      </c>
      <c r="C14" s="150">
        <v>4</v>
      </c>
    </row>
    <row r="15" spans="2:3" x14ac:dyDescent="0.25">
      <c r="B15" s="7" t="s">
        <v>444</v>
      </c>
      <c r="C15" s="150">
        <v>1</v>
      </c>
    </row>
    <row r="16" spans="2:3" x14ac:dyDescent="0.25">
      <c r="B16" s="7" t="s">
        <v>445</v>
      </c>
      <c r="C16" s="150">
        <v>17</v>
      </c>
    </row>
    <row r="17" spans="2:3" x14ac:dyDescent="0.25">
      <c r="B17" s="7" t="s">
        <v>446</v>
      </c>
      <c r="C17" s="150">
        <v>23</v>
      </c>
    </row>
    <row r="18" spans="2:3" x14ac:dyDescent="0.25">
      <c r="B18" s="7" t="s">
        <v>447</v>
      </c>
      <c r="C18" s="150">
        <v>13</v>
      </c>
    </row>
    <row r="19" spans="2:3" x14ac:dyDescent="0.25">
      <c r="B19" s="7" t="s">
        <v>448</v>
      </c>
      <c r="C19" s="150">
        <v>1</v>
      </c>
    </row>
    <row r="20" spans="2:3" x14ac:dyDescent="0.25">
      <c r="B20" s="7" t="s">
        <v>449</v>
      </c>
      <c r="C20" s="150">
        <v>1</v>
      </c>
    </row>
    <row r="21" spans="2:3" x14ac:dyDescent="0.25">
      <c r="B21" s="7" t="s">
        <v>450</v>
      </c>
      <c r="C21" s="150">
        <v>1</v>
      </c>
    </row>
    <row r="22" spans="2:3" x14ac:dyDescent="0.25">
      <c r="B22" s="7" t="s">
        <v>451</v>
      </c>
      <c r="C22" s="150">
        <v>6</v>
      </c>
    </row>
    <row r="23" spans="2:3" x14ac:dyDescent="0.25">
      <c r="B23" s="7" t="s">
        <v>452</v>
      </c>
      <c r="C23" s="150">
        <v>6</v>
      </c>
    </row>
    <row r="24" spans="2:3" x14ac:dyDescent="0.25">
      <c r="B24" s="7" t="s">
        <v>453</v>
      </c>
      <c r="C24" s="150">
        <v>1</v>
      </c>
    </row>
    <row r="25" spans="2:3" x14ac:dyDescent="0.25">
      <c r="B25" s="7" t="s">
        <v>454</v>
      </c>
      <c r="C25" s="150">
        <v>1</v>
      </c>
    </row>
    <row r="26" spans="2:3" x14ac:dyDescent="0.25">
      <c r="B26" s="7" t="s">
        <v>455</v>
      </c>
      <c r="C26" s="150">
        <v>3</v>
      </c>
    </row>
    <row r="27" spans="2:3" x14ac:dyDescent="0.25">
      <c r="B27" s="7" t="s">
        <v>456</v>
      </c>
      <c r="C27" s="150">
        <v>1</v>
      </c>
    </row>
    <row r="28" spans="2:3" x14ac:dyDescent="0.25">
      <c r="B28" s="7" t="s">
        <v>457</v>
      </c>
      <c r="C28" s="150">
        <v>1</v>
      </c>
    </row>
    <row r="29" spans="2:3" ht="15.75" thickBot="1" x14ac:dyDescent="0.3">
      <c r="B29" s="148" t="s">
        <v>458</v>
      </c>
      <c r="C29" s="151">
        <v>1</v>
      </c>
    </row>
    <row r="30" spans="2:3" x14ac:dyDescent="0.25">
      <c r="B30" s="46"/>
      <c r="C30" s="46"/>
    </row>
    <row r="31" spans="2:3" x14ac:dyDescent="0.25">
      <c r="B31" s="3"/>
      <c r="C31" s="37"/>
    </row>
    <row r="32" spans="2:3" x14ac:dyDescent="0.25">
      <c r="B32" s="3"/>
      <c r="C32" s="37"/>
    </row>
    <row r="33" spans="2:3" x14ac:dyDescent="0.25">
      <c r="B33" s="3"/>
      <c r="C33" s="37"/>
    </row>
    <row r="34" spans="2:3" x14ac:dyDescent="0.25">
      <c r="B34" s="3"/>
      <c r="C34" s="37"/>
    </row>
    <row r="35" spans="2:3" x14ac:dyDescent="0.25">
      <c r="B35" s="3"/>
      <c r="C35" s="37"/>
    </row>
    <row r="36" spans="2:3" x14ac:dyDescent="0.25">
      <c r="B36" s="3"/>
      <c r="C36" s="37"/>
    </row>
    <row r="37" spans="2:3" x14ac:dyDescent="0.25">
      <c r="B37" s="3"/>
      <c r="C37" s="37"/>
    </row>
    <row r="38" spans="2:3" x14ac:dyDescent="0.25">
      <c r="B38" s="3"/>
      <c r="C38" s="37"/>
    </row>
    <row r="39" spans="2:3" x14ac:dyDescent="0.25">
      <c r="B39" s="3"/>
      <c r="C39" s="37"/>
    </row>
    <row r="40" spans="2:3" x14ac:dyDescent="0.25">
      <c r="B40" s="3"/>
      <c r="C40" s="37"/>
    </row>
    <row r="41" spans="2:3" x14ac:dyDescent="0.25">
      <c r="B41" s="3"/>
      <c r="C41" s="37"/>
    </row>
    <row r="42" spans="2:3" x14ac:dyDescent="0.25">
      <c r="B42" s="3"/>
      <c r="C42" s="37"/>
    </row>
    <row r="43" spans="2:3" x14ac:dyDescent="0.25">
      <c r="B43" s="3"/>
      <c r="C43" s="37"/>
    </row>
    <row r="44" spans="2:3" x14ac:dyDescent="0.25">
      <c r="B44" s="3"/>
      <c r="C44" s="37"/>
    </row>
    <row r="45" spans="2:3" x14ac:dyDescent="0.25">
      <c r="B45" s="3"/>
      <c r="C45" s="37"/>
    </row>
    <row r="46" spans="2:3" x14ac:dyDescent="0.25">
      <c r="B46" s="3"/>
      <c r="C46" s="37"/>
    </row>
    <row r="47" spans="2:3" x14ac:dyDescent="0.25">
      <c r="B47" s="3"/>
      <c r="C47" s="37"/>
    </row>
    <row r="48" spans="2:3" x14ac:dyDescent="0.25">
      <c r="B48" s="3"/>
      <c r="C48" s="37"/>
    </row>
    <row r="49" spans="2:3" x14ac:dyDescent="0.25">
      <c r="B49" s="3"/>
      <c r="C49" s="37"/>
    </row>
    <row r="50" spans="2:3" x14ac:dyDescent="0.25">
      <c r="B50" s="3"/>
      <c r="C50" s="37"/>
    </row>
    <row r="51" spans="2:3" x14ac:dyDescent="0.25">
      <c r="B51" s="3"/>
      <c r="C51" s="37"/>
    </row>
    <row r="52" spans="2:3" x14ac:dyDescent="0.25">
      <c r="B52" s="3"/>
      <c r="C52" s="37"/>
    </row>
    <row r="53" spans="2:3" x14ac:dyDescent="0.25">
      <c r="B53" s="3"/>
      <c r="C53" s="37"/>
    </row>
    <row r="54" spans="2:3" x14ac:dyDescent="0.25">
      <c r="B54" s="3"/>
      <c r="C54" s="37"/>
    </row>
    <row r="55" spans="2:3" x14ac:dyDescent="0.25">
      <c r="B55" s="3"/>
      <c r="C55" s="37"/>
    </row>
  </sheetData>
  <autoFilter ref="B4:C4" xr:uid="{00000000-0009-0000-0000-00000F000000}"/>
  <mergeCells count="1">
    <mergeCell ref="B2:C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E2:H20"/>
  <sheetViews>
    <sheetView workbookViewId="0">
      <selection activeCell="J14" sqref="J14"/>
    </sheetView>
  </sheetViews>
  <sheetFormatPr baseColWidth="10" defaultRowHeight="15" x14ac:dyDescent="0.25"/>
  <cols>
    <col min="5" max="5" width="20.140625" style="5" customWidth="1"/>
    <col min="6" max="6" width="31" style="5" customWidth="1"/>
    <col min="7" max="7" width="37" style="5" customWidth="1"/>
    <col min="8" max="8" width="25.140625" customWidth="1"/>
  </cols>
  <sheetData>
    <row r="2" spans="5:8" ht="16.5" customHeight="1" x14ac:dyDescent="0.3">
      <c r="E2" s="220"/>
      <c r="F2" s="171" t="s">
        <v>803</v>
      </c>
      <c r="G2" s="220"/>
      <c r="H2" s="220"/>
    </row>
    <row r="3" spans="5:8" ht="15.75" thickBot="1" x14ac:dyDescent="0.3"/>
    <row r="4" spans="5:8" ht="31.5" x14ac:dyDescent="0.25">
      <c r="E4" s="211" t="s">
        <v>611</v>
      </c>
      <c r="F4" s="212" t="s">
        <v>639</v>
      </c>
      <c r="G4" s="213" t="s">
        <v>614</v>
      </c>
    </row>
    <row r="5" spans="5:8" ht="15.75" x14ac:dyDescent="0.25">
      <c r="E5" s="214">
        <v>2012</v>
      </c>
      <c r="F5" s="216" t="s">
        <v>615</v>
      </c>
      <c r="G5" s="218" t="s">
        <v>616</v>
      </c>
    </row>
    <row r="6" spans="5:8" ht="15.75" x14ac:dyDescent="0.25">
      <c r="E6" s="214">
        <v>2013</v>
      </c>
      <c r="F6" s="216" t="s">
        <v>617</v>
      </c>
      <c r="G6" s="218" t="s">
        <v>618</v>
      </c>
    </row>
    <row r="7" spans="5:8" ht="15.75" x14ac:dyDescent="0.25">
      <c r="E7" s="214">
        <v>2014</v>
      </c>
      <c r="F7" s="216" t="s">
        <v>619</v>
      </c>
      <c r="G7" s="218" t="s">
        <v>620</v>
      </c>
    </row>
    <row r="8" spans="5:8" ht="15.75" x14ac:dyDescent="0.25">
      <c r="E8" s="214">
        <v>2015</v>
      </c>
      <c r="F8" s="216" t="s">
        <v>621</v>
      </c>
      <c r="G8" s="218" t="s">
        <v>622</v>
      </c>
    </row>
    <row r="9" spans="5:8" ht="15.75" x14ac:dyDescent="0.25">
      <c r="E9" s="214">
        <v>2016</v>
      </c>
      <c r="F9" s="216" t="s">
        <v>623</v>
      </c>
      <c r="G9" s="218" t="s">
        <v>624</v>
      </c>
    </row>
    <row r="10" spans="5:8" ht="15.75" x14ac:dyDescent="0.25">
      <c r="E10" s="214">
        <v>2017</v>
      </c>
      <c r="F10" s="216" t="s">
        <v>625</v>
      </c>
      <c r="G10" s="218" t="s">
        <v>626</v>
      </c>
    </row>
    <row r="11" spans="5:8" ht="15.75" x14ac:dyDescent="0.25">
      <c r="E11" s="214">
        <v>2018</v>
      </c>
      <c r="F11" s="216" t="s">
        <v>627</v>
      </c>
      <c r="G11" s="218" t="s">
        <v>628</v>
      </c>
    </row>
    <row r="12" spans="5:8" ht="15.75" x14ac:dyDescent="0.25">
      <c r="E12" s="214">
        <v>2019</v>
      </c>
      <c r="F12" s="216" t="s">
        <v>629</v>
      </c>
      <c r="G12" s="218" t="s">
        <v>630</v>
      </c>
    </row>
    <row r="13" spans="5:8" ht="15.75" x14ac:dyDescent="0.25">
      <c r="E13" s="214">
        <v>2020</v>
      </c>
      <c r="F13" s="216" t="s">
        <v>631</v>
      </c>
      <c r="G13" s="218" t="s">
        <v>632</v>
      </c>
    </row>
    <row r="14" spans="5:8" ht="15.75" x14ac:dyDescent="0.25">
      <c r="E14" s="214">
        <v>2021</v>
      </c>
      <c r="F14" s="216" t="s">
        <v>633</v>
      </c>
      <c r="G14" s="218" t="s">
        <v>634</v>
      </c>
    </row>
    <row r="15" spans="5:8" ht="15.75" x14ac:dyDescent="0.25">
      <c r="E15" s="214">
        <v>2022</v>
      </c>
      <c r="F15" s="216" t="s">
        <v>635</v>
      </c>
      <c r="G15" s="218" t="s">
        <v>636</v>
      </c>
    </row>
    <row r="16" spans="5:8" ht="15.75" x14ac:dyDescent="0.25">
      <c r="E16" s="214">
        <v>2023</v>
      </c>
      <c r="F16" s="216" t="s">
        <v>637</v>
      </c>
      <c r="G16" s="218" t="s">
        <v>638</v>
      </c>
    </row>
    <row r="17" spans="5:7" ht="16.5" thickBot="1" x14ac:dyDescent="0.3">
      <c r="E17" s="215">
        <v>2024</v>
      </c>
      <c r="F17" s="217" t="s">
        <v>640</v>
      </c>
      <c r="G17" s="219" t="s">
        <v>641</v>
      </c>
    </row>
    <row r="18" spans="5:7" ht="15.75" thickBot="1" x14ac:dyDescent="0.3"/>
    <row r="19" spans="5:7" ht="37.5" customHeight="1" x14ac:dyDescent="0.25">
      <c r="E19" s="287" t="s">
        <v>764</v>
      </c>
      <c r="F19" s="288"/>
      <c r="G19" s="289"/>
    </row>
    <row r="20" spans="5:7" ht="15.75" thickBot="1" x14ac:dyDescent="0.3">
      <c r="E20" s="293"/>
      <c r="F20" s="294"/>
      <c r="G20" s="295"/>
    </row>
  </sheetData>
  <mergeCells count="1">
    <mergeCell ref="E19:G2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D45"/>
  <sheetViews>
    <sheetView zoomScaleNormal="100" workbookViewId="0">
      <selection activeCell="G62" sqref="G62"/>
    </sheetView>
  </sheetViews>
  <sheetFormatPr baseColWidth="10" defaultRowHeight="15" x14ac:dyDescent="0.25"/>
  <cols>
    <col min="1" max="1" width="9.28515625" customWidth="1"/>
    <col min="2" max="2" width="27.28515625" customWidth="1"/>
    <col min="3" max="3" width="43.140625" customWidth="1"/>
    <col min="4" max="4" width="13.7109375" style="36" customWidth="1"/>
    <col min="5" max="5" width="13.7109375" customWidth="1"/>
    <col min="6" max="6" width="27.7109375" customWidth="1"/>
    <col min="7" max="7" width="35" customWidth="1"/>
    <col min="8" max="8" width="37.140625" customWidth="1"/>
    <col min="9" max="9" width="10.5703125" customWidth="1"/>
    <col min="11" max="11" width="19.5703125" bestFit="1" customWidth="1"/>
    <col min="12" max="12" width="46.5703125" customWidth="1"/>
    <col min="15" max="15" width="9.85546875" customWidth="1"/>
  </cols>
  <sheetData>
    <row r="1" spans="2:4" ht="15.75" customHeight="1" x14ac:dyDescent="0.25"/>
    <row r="2" spans="2:4" s="46" customFormat="1" ht="20.25" customHeight="1" x14ac:dyDescent="0.25">
      <c r="B2" s="339" t="s">
        <v>605</v>
      </c>
      <c r="C2" s="339"/>
      <c r="D2" s="176"/>
    </row>
    <row r="3" spans="2:4" ht="15.75" thickBot="1" x14ac:dyDescent="0.3"/>
    <row r="4" spans="2:4" ht="15.75" x14ac:dyDescent="0.25">
      <c r="B4" s="139" t="s">
        <v>73</v>
      </c>
      <c r="C4" s="140" t="s">
        <v>3</v>
      </c>
    </row>
    <row r="5" spans="2:4" ht="15.75" x14ac:dyDescent="0.25">
      <c r="B5" s="163" t="s">
        <v>44</v>
      </c>
      <c r="C5" s="165">
        <v>75</v>
      </c>
    </row>
    <row r="6" spans="2:4" ht="15.75" x14ac:dyDescent="0.25">
      <c r="B6" s="163" t="s">
        <v>32</v>
      </c>
      <c r="C6" s="165">
        <v>137</v>
      </c>
    </row>
    <row r="7" spans="2:4" ht="15.75" x14ac:dyDescent="0.25">
      <c r="B7" s="163" t="s">
        <v>27</v>
      </c>
      <c r="C7" s="165">
        <v>117</v>
      </c>
    </row>
    <row r="8" spans="2:4" ht="15.75" x14ac:dyDescent="0.25">
      <c r="B8" s="163" t="s">
        <v>23</v>
      </c>
      <c r="C8" s="165">
        <v>125</v>
      </c>
    </row>
    <row r="9" spans="2:4" ht="15.75" x14ac:dyDescent="0.25">
      <c r="B9" s="163" t="s">
        <v>34</v>
      </c>
      <c r="C9" s="165">
        <v>126</v>
      </c>
    </row>
    <row r="10" spans="2:4" ht="15.75" x14ac:dyDescent="0.25">
      <c r="B10" s="163" t="s">
        <v>33</v>
      </c>
      <c r="C10" s="165">
        <v>101</v>
      </c>
    </row>
    <row r="11" spans="2:4" ht="15.75" x14ac:dyDescent="0.25">
      <c r="B11" s="163" t="s">
        <v>49</v>
      </c>
      <c r="C11" s="165">
        <v>98</v>
      </c>
    </row>
    <row r="12" spans="2:4" ht="15.75" x14ac:dyDescent="0.25">
      <c r="B12" s="163" t="s">
        <v>46</v>
      </c>
      <c r="C12" s="165">
        <v>126</v>
      </c>
    </row>
    <row r="13" spans="2:4" ht="15.75" x14ac:dyDescent="0.25">
      <c r="B13" s="163" t="s">
        <v>24</v>
      </c>
      <c r="C13" s="165">
        <v>105</v>
      </c>
    </row>
    <row r="14" spans="2:4" ht="15.75" x14ac:dyDescent="0.25">
      <c r="B14" s="163" t="s">
        <v>26</v>
      </c>
      <c r="C14" s="165">
        <v>126</v>
      </c>
    </row>
    <row r="15" spans="2:4" ht="15.75" x14ac:dyDescent="0.25">
      <c r="B15" s="163" t="s">
        <v>40</v>
      </c>
      <c r="C15" s="165">
        <v>99</v>
      </c>
    </row>
    <row r="16" spans="2:4" ht="15.75" x14ac:dyDescent="0.25">
      <c r="B16" s="163" t="s">
        <v>21</v>
      </c>
      <c r="C16" s="165">
        <v>78</v>
      </c>
    </row>
    <row r="17" spans="2:3" ht="15.75" x14ac:dyDescent="0.25">
      <c r="B17" s="163" t="s">
        <v>28</v>
      </c>
      <c r="C17" s="165">
        <v>108</v>
      </c>
    </row>
    <row r="18" spans="2:3" ht="15.75" x14ac:dyDescent="0.25">
      <c r="B18" s="163" t="s">
        <v>22</v>
      </c>
      <c r="C18" s="165">
        <v>142</v>
      </c>
    </row>
    <row r="19" spans="2:3" ht="15.75" x14ac:dyDescent="0.25">
      <c r="B19" s="163" t="s">
        <v>20</v>
      </c>
      <c r="C19" s="165">
        <v>109</v>
      </c>
    </row>
    <row r="20" spans="2:3" ht="15.75" x14ac:dyDescent="0.25">
      <c r="B20" s="163" t="s">
        <v>31</v>
      </c>
      <c r="C20" s="165">
        <v>100</v>
      </c>
    </row>
    <row r="21" spans="2:3" ht="15.75" x14ac:dyDescent="0.25">
      <c r="B21" s="163" t="s">
        <v>29</v>
      </c>
      <c r="C21" s="165">
        <v>85</v>
      </c>
    </row>
    <row r="22" spans="2:3" ht="15.75" x14ac:dyDescent="0.25">
      <c r="B22" s="163" t="s">
        <v>50</v>
      </c>
      <c r="C22" s="165">
        <v>95</v>
      </c>
    </row>
    <row r="23" spans="2:3" ht="15.75" x14ac:dyDescent="0.25">
      <c r="B23" s="163" t="s">
        <v>41</v>
      </c>
      <c r="C23" s="165">
        <v>99</v>
      </c>
    </row>
    <row r="24" spans="2:3" ht="15.75" x14ac:dyDescent="0.25">
      <c r="B24" s="163" t="s">
        <v>47</v>
      </c>
      <c r="C24" s="165">
        <v>90</v>
      </c>
    </row>
    <row r="25" spans="2:3" ht="15.75" x14ac:dyDescent="0.25">
      <c r="B25" s="163" t="s">
        <v>48</v>
      </c>
      <c r="C25" s="165">
        <v>101</v>
      </c>
    </row>
    <row r="26" spans="2:3" ht="15.75" x14ac:dyDescent="0.25">
      <c r="B26" s="163" t="s">
        <v>43</v>
      </c>
      <c r="C26" s="165">
        <v>87</v>
      </c>
    </row>
    <row r="27" spans="2:3" ht="15.75" x14ac:dyDescent="0.25">
      <c r="B27" s="163" t="s">
        <v>38</v>
      </c>
      <c r="C27" s="165">
        <v>81</v>
      </c>
    </row>
    <row r="28" spans="2:3" ht="15.75" x14ac:dyDescent="0.25">
      <c r="B28" s="163" t="s">
        <v>42</v>
      </c>
      <c r="C28" s="165">
        <v>78</v>
      </c>
    </row>
    <row r="29" spans="2:3" ht="15.75" x14ac:dyDescent="0.25">
      <c r="B29" s="163" t="s">
        <v>45</v>
      </c>
      <c r="C29" s="165">
        <v>104</v>
      </c>
    </row>
    <row r="30" spans="2:3" ht="15.75" x14ac:dyDescent="0.25">
      <c r="B30" s="163" t="s">
        <v>37</v>
      </c>
      <c r="C30" s="165">
        <v>102</v>
      </c>
    </row>
    <row r="31" spans="2:3" ht="15.75" x14ac:dyDescent="0.25">
      <c r="B31" s="163" t="s">
        <v>39</v>
      </c>
      <c r="C31" s="165">
        <v>95</v>
      </c>
    </row>
    <row r="32" spans="2:3" ht="15.75" x14ac:dyDescent="0.25">
      <c r="B32" s="163" t="s">
        <v>35</v>
      </c>
      <c r="C32" s="165">
        <v>115</v>
      </c>
    </row>
    <row r="33" spans="2:3" ht="15.75" x14ac:dyDescent="0.25">
      <c r="B33" s="163" t="s">
        <v>30</v>
      </c>
      <c r="C33" s="165">
        <v>79</v>
      </c>
    </row>
    <row r="34" spans="2:3" ht="15.75" x14ac:dyDescent="0.25">
      <c r="B34" s="163" t="s">
        <v>36</v>
      </c>
      <c r="C34" s="165">
        <v>120</v>
      </c>
    </row>
    <row r="35" spans="2:3" ht="15.75" x14ac:dyDescent="0.25">
      <c r="B35" s="163" t="s">
        <v>25</v>
      </c>
      <c r="C35" s="165">
        <v>128</v>
      </c>
    </row>
    <row r="36" spans="2:3" ht="15.75" x14ac:dyDescent="0.25">
      <c r="B36" s="163" t="s">
        <v>1</v>
      </c>
      <c r="C36" s="165">
        <v>19</v>
      </c>
    </row>
    <row r="37" spans="2:3" ht="15.75" x14ac:dyDescent="0.25">
      <c r="B37" s="163" t="s">
        <v>2</v>
      </c>
      <c r="C37" s="165">
        <v>14</v>
      </c>
    </row>
    <row r="38" spans="2:3" ht="15.75" x14ac:dyDescent="0.25">
      <c r="B38" s="163" t="s">
        <v>0</v>
      </c>
      <c r="C38" s="165">
        <v>12</v>
      </c>
    </row>
    <row r="39" spans="2:3" ht="16.5" thickBot="1" x14ac:dyDescent="0.3">
      <c r="B39" s="177" t="s">
        <v>86</v>
      </c>
      <c r="C39" s="170">
        <f>SUM(C5:C38)</f>
        <v>3276</v>
      </c>
    </row>
    <row r="40" spans="2:3" ht="15.75" thickBot="1" x14ac:dyDescent="0.3"/>
    <row r="41" spans="2:3" x14ac:dyDescent="0.25">
      <c r="B41" s="311" t="s">
        <v>606</v>
      </c>
      <c r="C41" s="313"/>
    </row>
    <row r="42" spans="2:3" x14ac:dyDescent="0.25">
      <c r="B42" s="314"/>
      <c r="C42" s="316"/>
    </row>
    <row r="43" spans="2:3" x14ac:dyDescent="0.25">
      <c r="B43" s="314"/>
      <c r="C43" s="316"/>
    </row>
    <row r="44" spans="2:3" ht="14.25" customHeight="1" x14ac:dyDescent="0.25">
      <c r="B44" s="314"/>
      <c r="C44" s="316"/>
    </row>
    <row r="45" spans="2:3" ht="15.75" thickBot="1" x14ac:dyDescent="0.3">
      <c r="B45" s="317"/>
      <c r="C45" s="319"/>
    </row>
  </sheetData>
  <mergeCells count="2">
    <mergeCell ref="B2:C2"/>
    <mergeCell ref="B41:C4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4"/>
  <sheetViews>
    <sheetView topLeftCell="A22" workbookViewId="0">
      <selection activeCell="K27" sqref="K27"/>
    </sheetView>
  </sheetViews>
  <sheetFormatPr baseColWidth="10" defaultRowHeight="15" x14ac:dyDescent="0.25"/>
  <cols>
    <col min="1" max="1" width="11.42578125" customWidth="1"/>
    <col min="2" max="2" width="19.5703125" bestFit="1" customWidth="1"/>
    <col min="3" max="3" width="35.42578125" customWidth="1"/>
    <col min="5" max="5" width="19.5703125" style="38" bestFit="1" customWidth="1"/>
    <col min="6" max="6" width="35.85546875" style="36" customWidth="1"/>
    <col min="7" max="7" width="11.42578125" style="38"/>
  </cols>
  <sheetData>
    <row r="1" spans="1:7" s="46" customFormat="1" x14ac:dyDescent="0.25">
      <c r="F1" s="36"/>
    </row>
    <row r="2" spans="1:7" s="46" customFormat="1" ht="37.5" customHeight="1" x14ac:dyDescent="0.3">
      <c r="B2" s="340" t="s">
        <v>591</v>
      </c>
      <c r="C2" s="340"/>
      <c r="E2" s="340" t="s">
        <v>592</v>
      </c>
      <c r="F2" s="340"/>
      <c r="G2" s="28"/>
    </row>
    <row r="3" spans="1:7" ht="15.75" thickBot="1" x14ac:dyDescent="0.3"/>
    <row r="4" spans="1:7" ht="15.75" customHeight="1" x14ac:dyDescent="0.25">
      <c r="A4" s="3"/>
      <c r="B4" s="47" t="s">
        <v>73</v>
      </c>
      <c r="C4" s="146" t="s">
        <v>3</v>
      </c>
      <c r="E4" s="47" t="s">
        <v>590</v>
      </c>
      <c r="F4" s="146" t="s">
        <v>3</v>
      </c>
    </row>
    <row r="5" spans="1:7" x14ac:dyDescent="0.25">
      <c r="A5" s="3"/>
      <c r="B5" s="7" t="s">
        <v>44</v>
      </c>
      <c r="C5" s="173">
        <v>33</v>
      </c>
      <c r="E5" s="7" t="s">
        <v>44</v>
      </c>
      <c r="F5" s="173">
        <v>57</v>
      </c>
    </row>
    <row r="6" spans="1:7" x14ac:dyDescent="0.25">
      <c r="A6" s="3"/>
      <c r="B6" s="7" t="s">
        <v>32</v>
      </c>
      <c r="C6" s="173">
        <v>47</v>
      </c>
      <c r="E6" s="7" t="s">
        <v>32</v>
      </c>
      <c r="F6" s="173">
        <v>120</v>
      </c>
    </row>
    <row r="7" spans="1:7" x14ac:dyDescent="0.25">
      <c r="A7" s="3"/>
      <c r="B7" s="7" t="s">
        <v>27</v>
      </c>
      <c r="C7" s="173">
        <v>47</v>
      </c>
      <c r="E7" s="7" t="s">
        <v>27</v>
      </c>
      <c r="F7" s="173">
        <v>96</v>
      </c>
    </row>
    <row r="8" spans="1:7" x14ac:dyDescent="0.25">
      <c r="A8" s="3"/>
      <c r="B8" s="7" t="s">
        <v>23</v>
      </c>
      <c r="C8" s="173">
        <v>47</v>
      </c>
      <c r="E8" s="7" t="s">
        <v>23</v>
      </c>
      <c r="F8" s="173">
        <v>93</v>
      </c>
    </row>
    <row r="9" spans="1:7" x14ac:dyDescent="0.25">
      <c r="A9" s="3"/>
      <c r="B9" s="7" t="s">
        <v>34</v>
      </c>
      <c r="C9" s="173">
        <v>48</v>
      </c>
      <c r="E9" s="7" t="s">
        <v>34</v>
      </c>
      <c r="F9" s="173">
        <v>109</v>
      </c>
    </row>
    <row r="10" spans="1:7" x14ac:dyDescent="0.25">
      <c r="A10" s="3"/>
      <c r="B10" s="7" t="s">
        <v>33</v>
      </c>
      <c r="C10" s="173">
        <v>42</v>
      </c>
      <c r="E10" s="7" t="s">
        <v>33</v>
      </c>
      <c r="F10" s="173">
        <v>77</v>
      </c>
    </row>
    <row r="11" spans="1:7" x14ac:dyDescent="0.25">
      <c r="A11" s="3"/>
      <c r="B11" s="7" t="s">
        <v>49</v>
      </c>
      <c r="C11" s="173">
        <v>39</v>
      </c>
      <c r="E11" s="7" t="s">
        <v>49</v>
      </c>
      <c r="F11" s="173">
        <v>79</v>
      </c>
    </row>
    <row r="12" spans="1:7" x14ac:dyDescent="0.25">
      <c r="A12" s="3"/>
      <c r="B12" s="7" t="s">
        <v>46</v>
      </c>
      <c r="C12" s="173">
        <v>44</v>
      </c>
      <c r="E12" s="7" t="s">
        <v>46</v>
      </c>
      <c r="F12" s="173">
        <v>103</v>
      </c>
    </row>
    <row r="13" spans="1:7" x14ac:dyDescent="0.25">
      <c r="A13" s="3"/>
      <c r="B13" s="7" t="s">
        <v>24</v>
      </c>
      <c r="C13" s="173">
        <v>37</v>
      </c>
      <c r="E13" s="7" t="s">
        <v>24</v>
      </c>
      <c r="F13" s="173">
        <v>89</v>
      </c>
    </row>
    <row r="14" spans="1:7" x14ac:dyDescent="0.25">
      <c r="A14" s="3"/>
      <c r="B14" s="7" t="s">
        <v>26</v>
      </c>
      <c r="C14" s="173">
        <v>31</v>
      </c>
      <c r="E14" s="7" t="s">
        <v>26</v>
      </c>
      <c r="F14" s="173">
        <v>112</v>
      </c>
    </row>
    <row r="15" spans="1:7" x14ac:dyDescent="0.25">
      <c r="A15" s="3"/>
      <c r="B15" s="7" t="s">
        <v>40</v>
      </c>
      <c r="C15" s="173">
        <v>28</v>
      </c>
      <c r="E15" s="7" t="s">
        <v>40</v>
      </c>
      <c r="F15" s="173">
        <v>89</v>
      </c>
    </row>
    <row r="16" spans="1:7" x14ac:dyDescent="0.25">
      <c r="A16" s="3"/>
      <c r="B16" s="7" t="s">
        <v>21</v>
      </c>
      <c r="C16" s="173">
        <v>36</v>
      </c>
      <c r="E16" s="7" t="s">
        <v>21</v>
      </c>
      <c r="F16" s="173">
        <v>57</v>
      </c>
    </row>
    <row r="17" spans="1:6" x14ac:dyDescent="0.25">
      <c r="A17" s="3"/>
      <c r="B17" s="7" t="s">
        <v>28</v>
      </c>
      <c r="C17" s="173">
        <v>39</v>
      </c>
      <c r="E17" s="7" t="s">
        <v>28</v>
      </c>
      <c r="F17" s="173">
        <v>86</v>
      </c>
    </row>
    <row r="18" spans="1:6" x14ac:dyDescent="0.25">
      <c r="A18" s="3"/>
      <c r="B18" s="7" t="s">
        <v>22</v>
      </c>
      <c r="C18" s="173">
        <v>52</v>
      </c>
      <c r="E18" s="7" t="s">
        <v>22</v>
      </c>
      <c r="F18" s="173">
        <v>121</v>
      </c>
    </row>
    <row r="19" spans="1:6" x14ac:dyDescent="0.25">
      <c r="A19" s="3"/>
      <c r="B19" s="7" t="s">
        <v>20</v>
      </c>
      <c r="C19" s="173">
        <v>32</v>
      </c>
      <c r="E19" s="7" t="s">
        <v>20</v>
      </c>
      <c r="F19" s="173">
        <v>95</v>
      </c>
    </row>
    <row r="20" spans="1:6" x14ac:dyDescent="0.25">
      <c r="A20" s="3"/>
      <c r="B20" s="7" t="s">
        <v>31</v>
      </c>
      <c r="C20" s="173">
        <v>43</v>
      </c>
      <c r="E20" s="7" t="s">
        <v>31</v>
      </c>
      <c r="F20" s="173">
        <v>77</v>
      </c>
    </row>
    <row r="21" spans="1:6" x14ac:dyDescent="0.25">
      <c r="A21" s="3"/>
      <c r="B21" s="7" t="s">
        <v>29</v>
      </c>
      <c r="C21" s="173">
        <v>32</v>
      </c>
      <c r="E21" s="7" t="s">
        <v>29</v>
      </c>
      <c r="F21" s="173">
        <v>74</v>
      </c>
    </row>
    <row r="22" spans="1:6" x14ac:dyDescent="0.25">
      <c r="A22" s="3"/>
      <c r="B22" s="7" t="s">
        <v>50</v>
      </c>
      <c r="C22" s="173">
        <v>41</v>
      </c>
      <c r="E22" s="7" t="s">
        <v>50</v>
      </c>
      <c r="F22" s="173">
        <v>84</v>
      </c>
    </row>
    <row r="23" spans="1:6" x14ac:dyDescent="0.25">
      <c r="A23" s="3"/>
      <c r="B23" s="7" t="s">
        <v>41</v>
      </c>
      <c r="C23" s="173">
        <v>29</v>
      </c>
      <c r="E23" s="7" t="s">
        <v>41</v>
      </c>
      <c r="F23" s="173">
        <v>82</v>
      </c>
    </row>
    <row r="24" spans="1:6" x14ac:dyDescent="0.25">
      <c r="A24" s="3"/>
      <c r="B24" s="7" t="s">
        <v>47</v>
      </c>
      <c r="C24" s="173">
        <v>23</v>
      </c>
      <c r="E24" s="7" t="s">
        <v>47</v>
      </c>
      <c r="F24" s="173">
        <v>81</v>
      </c>
    </row>
    <row r="25" spans="1:6" x14ac:dyDescent="0.25">
      <c r="A25" s="3"/>
      <c r="B25" s="7" t="s">
        <v>48</v>
      </c>
      <c r="C25" s="173">
        <v>32</v>
      </c>
      <c r="E25" s="7" t="s">
        <v>48</v>
      </c>
      <c r="F25" s="173">
        <v>92</v>
      </c>
    </row>
    <row r="26" spans="1:6" x14ac:dyDescent="0.25">
      <c r="A26" s="3"/>
      <c r="B26" s="7" t="s">
        <v>43</v>
      </c>
      <c r="C26" s="173">
        <v>40</v>
      </c>
      <c r="E26" s="7" t="s">
        <v>43</v>
      </c>
      <c r="F26" s="173">
        <v>66</v>
      </c>
    </row>
    <row r="27" spans="1:6" x14ac:dyDescent="0.25">
      <c r="A27" s="3"/>
      <c r="B27" s="7" t="s">
        <v>38</v>
      </c>
      <c r="C27" s="173">
        <v>39</v>
      </c>
      <c r="E27" s="7" t="s">
        <v>38</v>
      </c>
      <c r="F27" s="173">
        <v>56</v>
      </c>
    </row>
    <row r="28" spans="1:6" x14ac:dyDescent="0.25">
      <c r="A28" s="3"/>
      <c r="B28" s="7" t="s">
        <v>42</v>
      </c>
      <c r="C28" s="173">
        <v>24</v>
      </c>
      <c r="E28" s="7" t="s">
        <v>42</v>
      </c>
      <c r="F28" s="173">
        <v>61</v>
      </c>
    </row>
    <row r="29" spans="1:6" x14ac:dyDescent="0.25">
      <c r="A29" s="3"/>
      <c r="B29" s="7" t="s">
        <v>45</v>
      </c>
      <c r="C29" s="173">
        <v>29</v>
      </c>
      <c r="E29" s="7" t="s">
        <v>45</v>
      </c>
      <c r="F29" s="173">
        <v>95</v>
      </c>
    </row>
    <row r="30" spans="1:6" x14ac:dyDescent="0.25">
      <c r="A30" s="3"/>
      <c r="B30" s="7" t="s">
        <v>37</v>
      </c>
      <c r="C30" s="173">
        <v>32</v>
      </c>
      <c r="E30" s="7" t="s">
        <v>37</v>
      </c>
      <c r="F30" s="173">
        <v>88</v>
      </c>
    </row>
    <row r="31" spans="1:6" x14ac:dyDescent="0.25">
      <c r="A31" s="3"/>
      <c r="B31" s="7" t="s">
        <v>39</v>
      </c>
      <c r="C31" s="173">
        <v>28</v>
      </c>
      <c r="E31" s="7" t="s">
        <v>39</v>
      </c>
      <c r="F31" s="173">
        <v>79</v>
      </c>
    </row>
    <row r="32" spans="1:6" x14ac:dyDescent="0.25">
      <c r="A32" s="3"/>
      <c r="B32" s="7" t="s">
        <v>35</v>
      </c>
      <c r="C32" s="173">
        <v>50</v>
      </c>
      <c r="E32" s="7" t="s">
        <v>35</v>
      </c>
      <c r="F32" s="173">
        <v>90</v>
      </c>
    </row>
    <row r="33" spans="1:6" x14ac:dyDescent="0.25">
      <c r="A33" s="3"/>
      <c r="B33" s="7" t="s">
        <v>30</v>
      </c>
      <c r="C33" s="173">
        <v>34</v>
      </c>
      <c r="E33" s="7" t="s">
        <v>30</v>
      </c>
      <c r="F33" s="173">
        <v>61</v>
      </c>
    </row>
    <row r="34" spans="1:6" x14ac:dyDescent="0.25">
      <c r="A34" s="3"/>
      <c r="B34" s="7" t="s">
        <v>36</v>
      </c>
      <c r="C34" s="173">
        <v>48</v>
      </c>
      <c r="E34" s="7" t="s">
        <v>36</v>
      </c>
      <c r="F34" s="173">
        <v>91</v>
      </c>
    </row>
    <row r="35" spans="1:6" x14ac:dyDescent="0.25">
      <c r="A35" s="3"/>
      <c r="B35" s="7" t="s">
        <v>25</v>
      </c>
      <c r="C35" s="173">
        <v>52</v>
      </c>
      <c r="E35" s="7" t="s">
        <v>25</v>
      </c>
      <c r="F35" s="173">
        <v>95</v>
      </c>
    </row>
    <row r="36" spans="1:6" x14ac:dyDescent="0.25">
      <c r="A36" s="3"/>
      <c r="B36" s="7" t="s">
        <v>1</v>
      </c>
      <c r="C36" s="173">
        <v>11</v>
      </c>
      <c r="E36" s="7" t="s">
        <v>1</v>
      </c>
      <c r="F36" s="173">
        <v>10</v>
      </c>
    </row>
    <row r="37" spans="1:6" x14ac:dyDescent="0.25">
      <c r="A37" s="3"/>
      <c r="B37" s="7" t="s">
        <v>2</v>
      </c>
      <c r="C37" s="173">
        <v>5</v>
      </c>
      <c r="E37" s="7" t="s">
        <v>2</v>
      </c>
      <c r="F37" s="173">
        <v>10</v>
      </c>
    </row>
    <row r="38" spans="1:6" x14ac:dyDescent="0.25">
      <c r="A38" s="3"/>
      <c r="B38" s="7" t="s">
        <v>0</v>
      </c>
      <c r="C38" s="173">
        <v>3</v>
      </c>
      <c r="E38" s="7" t="s">
        <v>0</v>
      </c>
      <c r="F38" s="173">
        <v>9</v>
      </c>
    </row>
    <row r="39" spans="1:6" ht="15.75" thickBot="1" x14ac:dyDescent="0.3">
      <c r="A39" s="3"/>
      <c r="B39" s="174" t="s">
        <v>86</v>
      </c>
      <c r="C39" s="175">
        <f>SUM(C5:C38)</f>
        <v>1197</v>
      </c>
      <c r="E39" s="174" t="s">
        <v>86</v>
      </c>
      <c r="F39" s="175">
        <f>SUM(F5:F38)</f>
        <v>2684</v>
      </c>
    </row>
    <row r="40" spans="1:6" ht="15.75" thickBot="1" x14ac:dyDescent="0.3"/>
    <row r="41" spans="1:6" x14ac:dyDescent="0.25">
      <c r="B41" s="311" t="s">
        <v>607</v>
      </c>
      <c r="C41" s="312"/>
      <c r="D41" s="312"/>
      <c r="E41" s="312"/>
      <c r="F41" s="313"/>
    </row>
    <row r="42" spans="1:6" x14ac:dyDescent="0.25">
      <c r="B42" s="314"/>
      <c r="C42" s="315"/>
      <c r="D42" s="315"/>
      <c r="E42" s="315"/>
      <c r="F42" s="316"/>
    </row>
    <row r="43" spans="1:6" x14ac:dyDescent="0.25">
      <c r="B43" s="314"/>
      <c r="C43" s="315"/>
      <c r="D43" s="315"/>
      <c r="E43" s="315"/>
      <c r="F43" s="316"/>
    </row>
    <row r="44" spans="1:6" ht="15.75" thickBot="1" x14ac:dyDescent="0.3">
      <c r="B44" s="317"/>
      <c r="C44" s="318"/>
      <c r="D44" s="318"/>
      <c r="E44" s="318"/>
      <c r="F44" s="319"/>
    </row>
  </sheetData>
  <mergeCells count="3">
    <mergeCell ref="B41:F44"/>
    <mergeCell ref="B2:C2"/>
    <mergeCell ref="E2:F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C42"/>
  <sheetViews>
    <sheetView workbookViewId="0">
      <selection activeCell="P30" sqref="P30"/>
    </sheetView>
  </sheetViews>
  <sheetFormatPr baseColWidth="10" defaultRowHeight="15" x14ac:dyDescent="0.25"/>
  <cols>
    <col min="1" max="1" width="11.42578125" customWidth="1"/>
    <col min="2" max="2" width="27.85546875" customWidth="1"/>
    <col min="3" max="3" width="44.5703125" customWidth="1"/>
    <col min="4" max="4" width="9.85546875" customWidth="1"/>
    <col min="5" max="5" width="10.85546875" customWidth="1"/>
    <col min="6" max="6" width="11.7109375" customWidth="1"/>
  </cols>
  <sheetData>
    <row r="1" spans="2:3" s="46" customFormat="1" x14ac:dyDescent="0.25"/>
    <row r="2" spans="2:3" s="46" customFormat="1" ht="24" customHeight="1" x14ac:dyDescent="0.25">
      <c r="B2" s="339" t="s">
        <v>768</v>
      </c>
      <c r="C2" s="339"/>
    </row>
    <row r="3" spans="2:3" ht="15.75" thickBot="1" x14ac:dyDescent="0.3"/>
    <row r="4" spans="2:3" ht="15.75" x14ac:dyDescent="0.25">
      <c r="B4" s="139" t="s">
        <v>73</v>
      </c>
      <c r="C4" s="140" t="s">
        <v>3</v>
      </c>
    </row>
    <row r="5" spans="2:3" ht="15.75" x14ac:dyDescent="0.25">
      <c r="B5" s="163" t="s">
        <v>44</v>
      </c>
      <c r="C5" s="165">
        <v>63</v>
      </c>
    </row>
    <row r="6" spans="2:3" ht="15.75" x14ac:dyDescent="0.25">
      <c r="B6" s="163" t="s">
        <v>32</v>
      </c>
      <c r="C6" s="165">
        <v>131</v>
      </c>
    </row>
    <row r="7" spans="2:3" ht="15.75" x14ac:dyDescent="0.25">
      <c r="B7" s="163" t="s">
        <v>27</v>
      </c>
      <c r="C7" s="165">
        <v>103</v>
      </c>
    </row>
    <row r="8" spans="2:3" ht="15.75" x14ac:dyDescent="0.25">
      <c r="B8" s="163" t="s">
        <v>23</v>
      </c>
      <c r="C8" s="165">
        <v>117</v>
      </c>
    </row>
    <row r="9" spans="2:3" ht="15.75" x14ac:dyDescent="0.25">
      <c r="B9" s="163" t="s">
        <v>34</v>
      </c>
      <c r="C9" s="165">
        <v>117</v>
      </c>
    </row>
    <row r="10" spans="2:3" ht="15.75" x14ac:dyDescent="0.25">
      <c r="B10" s="163" t="s">
        <v>33</v>
      </c>
      <c r="C10" s="165">
        <v>76</v>
      </c>
    </row>
    <row r="11" spans="2:3" ht="15.75" x14ac:dyDescent="0.25">
      <c r="B11" s="163" t="s">
        <v>49</v>
      </c>
      <c r="C11" s="165">
        <v>93</v>
      </c>
    </row>
    <row r="12" spans="2:3" ht="15.75" x14ac:dyDescent="0.25">
      <c r="B12" s="163" t="s">
        <v>46</v>
      </c>
      <c r="C12" s="165">
        <v>99</v>
      </c>
    </row>
    <row r="13" spans="2:3" ht="15.75" x14ac:dyDescent="0.25">
      <c r="B13" s="163" t="s">
        <v>24</v>
      </c>
      <c r="C13" s="165">
        <v>93</v>
      </c>
    </row>
    <row r="14" spans="2:3" ht="15.75" x14ac:dyDescent="0.25">
      <c r="B14" s="163" t="s">
        <v>26</v>
      </c>
      <c r="C14" s="165">
        <v>113</v>
      </c>
    </row>
    <row r="15" spans="2:3" ht="15.75" x14ac:dyDescent="0.25">
      <c r="B15" s="163" t="s">
        <v>40</v>
      </c>
      <c r="C15" s="165">
        <v>88</v>
      </c>
    </row>
    <row r="16" spans="2:3" ht="15.75" x14ac:dyDescent="0.25">
      <c r="B16" s="163" t="s">
        <v>21</v>
      </c>
      <c r="C16" s="165">
        <v>64</v>
      </c>
    </row>
    <row r="17" spans="2:3" ht="15.75" x14ac:dyDescent="0.25">
      <c r="B17" s="163" t="s">
        <v>28</v>
      </c>
      <c r="C17" s="165">
        <v>98</v>
      </c>
    </row>
    <row r="18" spans="2:3" ht="15.75" x14ac:dyDescent="0.25">
      <c r="B18" s="163" t="s">
        <v>22</v>
      </c>
      <c r="C18" s="165">
        <v>119</v>
      </c>
    </row>
    <row r="19" spans="2:3" ht="15.75" x14ac:dyDescent="0.25">
      <c r="B19" s="163" t="s">
        <v>20</v>
      </c>
      <c r="C19" s="165">
        <v>97</v>
      </c>
    </row>
    <row r="20" spans="2:3" ht="15.75" x14ac:dyDescent="0.25">
      <c r="B20" s="163" t="s">
        <v>31</v>
      </c>
      <c r="C20" s="165">
        <v>90</v>
      </c>
    </row>
    <row r="21" spans="2:3" ht="15.75" x14ac:dyDescent="0.25">
      <c r="B21" s="163" t="s">
        <v>29</v>
      </c>
      <c r="C21" s="165">
        <v>75</v>
      </c>
    </row>
    <row r="22" spans="2:3" ht="15.75" x14ac:dyDescent="0.25">
      <c r="B22" s="163" t="s">
        <v>50</v>
      </c>
      <c r="C22" s="165">
        <v>82</v>
      </c>
    </row>
    <row r="23" spans="2:3" ht="15.75" x14ac:dyDescent="0.25">
      <c r="B23" s="163" t="s">
        <v>41</v>
      </c>
      <c r="C23" s="165">
        <v>98</v>
      </c>
    </row>
    <row r="24" spans="2:3" ht="15.75" x14ac:dyDescent="0.25">
      <c r="B24" s="163" t="s">
        <v>47</v>
      </c>
      <c r="C24" s="165">
        <v>85</v>
      </c>
    </row>
    <row r="25" spans="2:3" ht="15.75" x14ac:dyDescent="0.25">
      <c r="B25" s="163" t="s">
        <v>48</v>
      </c>
      <c r="C25" s="165">
        <v>93</v>
      </c>
    </row>
    <row r="26" spans="2:3" ht="15.75" x14ac:dyDescent="0.25">
      <c r="B26" s="163" t="s">
        <v>43</v>
      </c>
      <c r="C26" s="165">
        <v>88</v>
      </c>
    </row>
    <row r="27" spans="2:3" ht="15.75" x14ac:dyDescent="0.25">
      <c r="B27" s="163" t="s">
        <v>38</v>
      </c>
      <c r="C27" s="165">
        <v>68</v>
      </c>
    </row>
    <row r="28" spans="2:3" ht="15.75" x14ac:dyDescent="0.25">
      <c r="B28" s="163" t="s">
        <v>42</v>
      </c>
      <c r="C28" s="165">
        <v>64</v>
      </c>
    </row>
    <row r="29" spans="2:3" ht="15.75" x14ac:dyDescent="0.25">
      <c r="B29" s="163" t="s">
        <v>45</v>
      </c>
      <c r="C29" s="165">
        <v>95</v>
      </c>
    </row>
    <row r="30" spans="2:3" ht="15.75" x14ac:dyDescent="0.25">
      <c r="B30" s="163" t="s">
        <v>37</v>
      </c>
      <c r="C30" s="165">
        <v>108</v>
      </c>
    </row>
    <row r="31" spans="2:3" ht="15.75" x14ac:dyDescent="0.25">
      <c r="B31" s="163" t="s">
        <v>39</v>
      </c>
      <c r="C31" s="165">
        <v>75</v>
      </c>
    </row>
    <row r="32" spans="2:3" ht="15.75" x14ac:dyDescent="0.25">
      <c r="B32" s="163" t="s">
        <v>35</v>
      </c>
      <c r="C32" s="165">
        <v>84</v>
      </c>
    </row>
    <row r="33" spans="2:3" ht="15.75" x14ac:dyDescent="0.25">
      <c r="B33" s="163" t="s">
        <v>30</v>
      </c>
      <c r="C33" s="165">
        <v>68</v>
      </c>
    </row>
    <row r="34" spans="2:3" ht="15.75" x14ac:dyDescent="0.25">
      <c r="B34" s="163" t="s">
        <v>36</v>
      </c>
      <c r="C34" s="165">
        <v>100</v>
      </c>
    </row>
    <row r="35" spans="2:3" ht="15.75" x14ac:dyDescent="0.25">
      <c r="B35" s="163" t="s">
        <v>25</v>
      </c>
      <c r="C35" s="165">
        <v>94</v>
      </c>
    </row>
    <row r="36" spans="2:3" ht="15.75" x14ac:dyDescent="0.25">
      <c r="B36" s="163" t="s">
        <v>1</v>
      </c>
      <c r="C36" s="165">
        <v>17</v>
      </c>
    </row>
    <row r="37" spans="2:3" ht="15.75" x14ac:dyDescent="0.25">
      <c r="B37" s="163" t="s">
        <v>2</v>
      </c>
      <c r="C37" s="165">
        <v>14</v>
      </c>
    </row>
    <row r="38" spans="2:3" ht="15.75" x14ac:dyDescent="0.25">
      <c r="B38" s="163" t="s">
        <v>0</v>
      </c>
      <c r="C38" s="165">
        <v>17</v>
      </c>
    </row>
    <row r="39" spans="2:3" ht="16.5" thickBot="1" x14ac:dyDescent="0.3">
      <c r="B39" s="177" t="s">
        <v>86</v>
      </c>
      <c r="C39" s="170">
        <f>SUM(C5:C38)</f>
        <v>2886</v>
      </c>
    </row>
    <row r="40" spans="2:3" ht="15.75" thickBot="1" x14ac:dyDescent="0.3"/>
    <row r="41" spans="2:3" ht="38.25" customHeight="1" x14ac:dyDescent="0.25">
      <c r="B41" s="341" t="s">
        <v>608</v>
      </c>
      <c r="C41" s="342"/>
    </row>
    <row r="42" spans="2:3" ht="15.75" thickBot="1" x14ac:dyDescent="0.3">
      <c r="B42" s="343"/>
      <c r="C42" s="344"/>
    </row>
  </sheetData>
  <mergeCells count="2">
    <mergeCell ref="B2:C2"/>
    <mergeCell ref="B41:C4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3:H42"/>
  <sheetViews>
    <sheetView workbookViewId="0">
      <selection activeCell="G4" sqref="G4"/>
    </sheetView>
  </sheetViews>
  <sheetFormatPr baseColWidth="10" defaultRowHeight="15" x14ac:dyDescent="0.25"/>
  <cols>
    <col min="2" max="2" width="7" customWidth="1"/>
    <col min="3" max="3" width="29.140625" customWidth="1"/>
    <col min="5" max="5" width="13.85546875" customWidth="1"/>
    <col min="6" max="6" width="29.28515625" bestFit="1" customWidth="1"/>
    <col min="7" max="7" width="12.85546875" customWidth="1"/>
    <col min="10" max="10" width="24.28515625" bestFit="1" customWidth="1"/>
  </cols>
  <sheetData>
    <row r="3" spans="3:8" s="46" customFormat="1" ht="15.75" thickBot="1" x14ac:dyDescent="0.3"/>
    <row r="4" spans="3:8" x14ac:dyDescent="0.25">
      <c r="C4" s="272" t="s">
        <v>593</v>
      </c>
      <c r="D4" s="273"/>
      <c r="E4" s="274"/>
      <c r="G4" s="46"/>
      <c r="H4" s="46"/>
    </row>
    <row r="5" spans="3:8" s="46" customFormat="1" x14ac:dyDescent="0.25">
      <c r="C5" s="275"/>
      <c r="D5" s="276"/>
      <c r="E5" s="277"/>
    </row>
    <row r="6" spans="3:8" ht="15" customHeight="1" x14ac:dyDescent="0.25">
      <c r="C6" s="354" t="s">
        <v>804</v>
      </c>
      <c r="D6" s="355"/>
      <c r="E6" s="278">
        <v>12832</v>
      </c>
      <c r="G6" s="46"/>
      <c r="H6" s="46"/>
    </row>
    <row r="7" spans="3:8" s="46" customFormat="1" ht="15" customHeight="1" thickBot="1" x14ac:dyDescent="0.3">
      <c r="C7" s="356"/>
      <c r="D7" s="357"/>
      <c r="E7" s="279"/>
    </row>
    <row r="8" spans="3:8" s="46" customFormat="1" ht="15" customHeight="1" thickBot="1" x14ac:dyDescent="0.3"/>
    <row r="9" spans="3:8" s="46" customFormat="1" ht="15" customHeight="1" x14ac:dyDescent="0.25">
      <c r="C9" s="345" t="s">
        <v>765</v>
      </c>
      <c r="D9" s="346"/>
      <c r="E9" s="347"/>
    </row>
    <row r="10" spans="3:8" ht="15" customHeight="1" x14ac:dyDescent="0.25">
      <c r="C10" s="348"/>
      <c r="D10" s="349"/>
      <c r="E10" s="350"/>
      <c r="G10" s="46"/>
      <c r="H10" s="46"/>
    </row>
    <row r="11" spans="3:8" ht="15" customHeight="1" x14ac:dyDescent="0.25">
      <c r="C11" s="348"/>
      <c r="D11" s="349"/>
      <c r="E11" s="350"/>
      <c r="G11" s="46"/>
      <c r="H11" s="46"/>
    </row>
    <row r="12" spans="3:8" ht="15" customHeight="1" thickBot="1" x14ac:dyDescent="0.3">
      <c r="C12" s="351"/>
      <c r="D12" s="352"/>
      <c r="E12" s="353"/>
      <c r="G12" s="46"/>
      <c r="H12" s="46"/>
    </row>
    <row r="13" spans="3:8" ht="15" customHeight="1" x14ac:dyDescent="0.25">
      <c r="G13" s="46"/>
      <c r="H13" s="46"/>
    </row>
    <row r="14" spans="3:8" ht="15" customHeight="1" x14ac:dyDescent="0.25">
      <c r="C14" s="21"/>
      <c r="D14" s="21"/>
      <c r="G14" s="46"/>
      <c r="H14" s="46"/>
    </row>
    <row r="15" spans="3:8" ht="15" customHeight="1" x14ac:dyDescent="0.25">
      <c r="C15" s="3"/>
      <c r="D15" s="37"/>
      <c r="G15" s="46"/>
      <c r="H15" s="46"/>
    </row>
    <row r="16" spans="3:8" ht="15.75" customHeight="1" x14ac:dyDescent="0.25">
      <c r="C16" s="3"/>
      <c r="D16" s="37"/>
      <c r="G16" s="46"/>
      <c r="H16" s="46"/>
    </row>
    <row r="17" spans="3:8" x14ac:dyDescent="0.25">
      <c r="C17" s="3"/>
      <c r="D17" s="37"/>
      <c r="G17" s="46"/>
      <c r="H17" s="46"/>
    </row>
    <row r="18" spans="3:8" x14ac:dyDescent="0.25">
      <c r="C18" s="3"/>
      <c r="D18" s="37"/>
      <c r="G18" s="46"/>
      <c r="H18" s="46"/>
    </row>
    <row r="19" spans="3:8" x14ac:dyDescent="0.25">
      <c r="C19" s="3"/>
      <c r="D19" s="37"/>
      <c r="G19" s="46"/>
      <c r="H19" s="46"/>
    </row>
    <row r="20" spans="3:8" x14ac:dyDescent="0.25">
      <c r="C20" s="3"/>
      <c r="D20" s="37"/>
      <c r="G20" s="46"/>
      <c r="H20" s="46"/>
    </row>
    <row r="21" spans="3:8" x14ac:dyDescent="0.25">
      <c r="C21" s="3"/>
      <c r="D21" s="37"/>
      <c r="G21" s="46"/>
      <c r="H21" s="46"/>
    </row>
    <row r="22" spans="3:8" x14ac:dyDescent="0.25">
      <c r="C22" s="3"/>
      <c r="D22" s="37"/>
    </row>
    <row r="23" spans="3:8" x14ac:dyDescent="0.25">
      <c r="C23" s="3"/>
      <c r="D23" s="37"/>
    </row>
    <row r="24" spans="3:8" x14ac:dyDescent="0.25">
      <c r="C24" s="3"/>
      <c r="D24" s="37"/>
    </row>
    <row r="25" spans="3:8" x14ac:dyDescent="0.25">
      <c r="C25" s="21"/>
      <c r="D25" s="181"/>
    </row>
    <row r="26" spans="3:8" x14ac:dyDescent="0.25">
      <c r="C26" s="3"/>
      <c r="D26" s="3"/>
    </row>
    <row r="27" spans="3:8" x14ac:dyDescent="0.25">
      <c r="C27" s="182"/>
      <c r="D27" s="172"/>
    </row>
    <row r="28" spans="3:8" x14ac:dyDescent="0.25">
      <c r="C28" s="172"/>
      <c r="D28" s="172"/>
    </row>
    <row r="29" spans="3:8" x14ac:dyDescent="0.25">
      <c r="C29" s="172"/>
      <c r="D29" s="172"/>
    </row>
    <row r="30" spans="3:8" x14ac:dyDescent="0.25">
      <c r="C30" s="172"/>
      <c r="D30" s="172"/>
    </row>
    <row r="35" spans="3:5" ht="15" customHeight="1" x14ac:dyDescent="0.25">
      <c r="C35" s="179"/>
      <c r="D35" s="179"/>
      <c r="E35" s="179"/>
    </row>
    <row r="36" spans="3:5" ht="15" customHeight="1" x14ac:dyDescent="0.25">
      <c r="C36" s="179"/>
      <c r="D36" s="179"/>
      <c r="E36" s="179"/>
    </row>
    <row r="37" spans="3:5" ht="15" customHeight="1" x14ac:dyDescent="0.25">
      <c r="C37" s="74"/>
      <c r="D37" s="74"/>
      <c r="E37" s="180"/>
    </row>
    <row r="38" spans="3:5" ht="15" customHeight="1" x14ac:dyDescent="0.25">
      <c r="C38" s="74"/>
      <c r="D38" s="74"/>
      <c r="E38" s="180"/>
    </row>
    <row r="39" spans="3:5" ht="15" customHeight="1" x14ac:dyDescent="0.25">
      <c r="C39" s="76"/>
      <c r="D39" s="76"/>
      <c r="E39" s="180"/>
    </row>
    <row r="40" spans="3:5" ht="15" customHeight="1" x14ac:dyDescent="0.25">
      <c r="C40" s="76"/>
      <c r="D40" s="76"/>
      <c r="E40" s="180"/>
    </row>
    <row r="41" spans="3:5" ht="15" customHeight="1" x14ac:dyDescent="0.25">
      <c r="C41" s="76"/>
      <c r="D41" s="76"/>
      <c r="E41" s="180"/>
    </row>
    <row r="42" spans="3:5" ht="15.75" customHeight="1" x14ac:dyDescent="0.25">
      <c r="C42" s="76"/>
      <c r="D42" s="76"/>
      <c r="E42" s="180"/>
    </row>
  </sheetData>
  <mergeCells count="4">
    <mergeCell ref="C9:E12"/>
    <mergeCell ref="C4:E5"/>
    <mergeCell ref="C6:D7"/>
    <mergeCell ref="E6:E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20"/>
  <sheetViews>
    <sheetView workbookViewId="0">
      <selection activeCell="B17" sqref="B17:C20"/>
    </sheetView>
  </sheetViews>
  <sheetFormatPr baseColWidth="10" defaultRowHeight="15" x14ac:dyDescent="0.25"/>
  <cols>
    <col min="2" max="2" width="31.7109375" customWidth="1"/>
    <col min="3" max="3" width="11.7109375" customWidth="1"/>
  </cols>
  <sheetData>
    <row r="1" spans="1:4" s="46" customFormat="1" x14ac:dyDescent="0.25"/>
    <row r="2" spans="1:4" ht="18.75" customHeight="1" x14ac:dyDescent="0.25">
      <c r="A2" s="339" t="s">
        <v>769</v>
      </c>
      <c r="B2" s="339"/>
      <c r="C2" s="339"/>
      <c r="D2" s="339"/>
    </row>
    <row r="3" spans="1:4" ht="15.75" thickBot="1" x14ac:dyDescent="0.3"/>
    <row r="4" spans="1:4" ht="15.75" x14ac:dyDescent="0.25">
      <c r="B4" s="139" t="s">
        <v>463</v>
      </c>
      <c r="C4" s="188" t="s">
        <v>410</v>
      </c>
    </row>
    <row r="5" spans="1:4" ht="15.75" x14ac:dyDescent="0.25">
      <c r="B5" s="163" t="s">
        <v>16</v>
      </c>
      <c r="C5" s="189">
        <v>3</v>
      </c>
    </row>
    <row r="6" spans="1:4" ht="15.75" x14ac:dyDescent="0.25">
      <c r="B6" s="163" t="s">
        <v>459</v>
      </c>
      <c r="C6" s="189">
        <v>1</v>
      </c>
    </row>
    <row r="7" spans="1:4" ht="15.75" x14ac:dyDescent="0.25">
      <c r="B7" s="163" t="s">
        <v>10</v>
      </c>
      <c r="C7" s="189">
        <v>4979</v>
      </c>
    </row>
    <row r="8" spans="1:4" ht="15.75" x14ac:dyDescent="0.25">
      <c r="B8" s="163" t="s">
        <v>93</v>
      </c>
      <c r="C8" s="189">
        <v>417</v>
      </c>
    </row>
    <row r="9" spans="1:4" ht="15.75" x14ac:dyDescent="0.25">
      <c r="B9" s="163" t="s">
        <v>17</v>
      </c>
      <c r="C9" s="189">
        <v>1</v>
      </c>
    </row>
    <row r="10" spans="1:4" ht="15.75" x14ac:dyDescent="0.25">
      <c r="B10" s="163" t="s">
        <v>15</v>
      </c>
      <c r="C10" s="189">
        <v>3</v>
      </c>
    </row>
    <row r="11" spans="1:4" ht="15.75" x14ac:dyDescent="0.25">
      <c r="B11" s="163" t="s">
        <v>11</v>
      </c>
      <c r="C11" s="189">
        <v>399</v>
      </c>
    </row>
    <row r="12" spans="1:4" ht="15.75" x14ac:dyDescent="0.25">
      <c r="B12" s="163" t="s">
        <v>13</v>
      </c>
      <c r="C12" s="189">
        <v>234</v>
      </c>
    </row>
    <row r="13" spans="1:4" ht="15.75" x14ac:dyDescent="0.25">
      <c r="B13" s="163" t="s">
        <v>14</v>
      </c>
      <c r="C13" s="189">
        <v>1</v>
      </c>
    </row>
    <row r="14" spans="1:4" ht="15.75" x14ac:dyDescent="0.25">
      <c r="B14" s="163" t="s">
        <v>9</v>
      </c>
      <c r="C14" s="189">
        <v>7747</v>
      </c>
    </row>
    <row r="15" spans="1:4" ht="16.5" thickBot="1" x14ac:dyDescent="0.3">
      <c r="B15" s="177" t="s">
        <v>86</v>
      </c>
      <c r="C15" s="190">
        <f>SUM(C5:C14)</f>
        <v>13785</v>
      </c>
    </row>
    <row r="16" spans="1:4" ht="15.75" thickBot="1" x14ac:dyDescent="0.3">
      <c r="B16" s="46"/>
      <c r="C16" s="46"/>
    </row>
    <row r="17" spans="2:3" x14ac:dyDescent="0.25">
      <c r="B17" s="358" t="s">
        <v>805</v>
      </c>
      <c r="C17" s="313"/>
    </row>
    <row r="18" spans="2:3" x14ac:dyDescent="0.25">
      <c r="B18" s="314"/>
      <c r="C18" s="316"/>
    </row>
    <row r="19" spans="2:3" x14ac:dyDescent="0.25">
      <c r="B19" s="314"/>
      <c r="C19" s="316"/>
    </row>
    <row r="20" spans="2:3" ht="15.75" thickBot="1" x14ac:dyDescent="0.3">
      <c r="B20" s="317"/>
      <c r="C20" s="319"/>
    </row>
  </sheetData>
  <mergeCells count="2">
    <mergeCell ref="B17:C20"/>
    <mergeCell ref="A2:D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C30"/>
  <sheetViews>
    <sheetView workbookViewId="0">
      <selection activeCell="V27" sqref="V27"/>
    </sheetView>
  </sheetViews>
  <sheetFormatPr baseColWidth="10" defaultRowHeight="15" x14ac:dyDescent="0.25"/>
  <cols>
    <col min="2" max="2" width="18.85546875" customWidth="1"/>
    <col min="3" max="3" width="28.140625" customWidth="1"/>
  </cols>
  <sheetData>
    <row r="2" spans="2:3" ht="18.75" x14ac:dyDescent="0.25">
      <c r="B2" s="339" t="s">
        <v>770</v>
      </c>
      <c r="C2" s="339"/>
    </row>
    <row r="3" spans="2:3" ht="15.75" thickBot="1" x14ac:dyDescent="0.3"/>
    <row r="4" spans="2:3" ht="15.75" x14ac:dyDescent="0.25">
      <c r="B4" s="101" t="s">
        <v>603</v>
      </c>
      <c r="C4" s="187" t="s">
        <v>604</v>
      </c>
    </row>
    <row r="5" spans="2:3" ht="15.75" x14ac:dyDescent="0.25">
      <c r="B5" s="142">
        <v>2008</v>
      </c>
      <c r="C5" s="144">
        <v>1</v>
      </c>
    </row>
    <row r="6" spans="2:3" ht="15.75" x14ac:dyDescent="0.25">
      <c r="B6" s="142">
        <v>2009</v>
      </c>
      <c r="C6" s="144">
        <v>3</v>
      </c>
    </row>
    <row r="7" spans="2:3" ht="15.75" x14ac:dyDescent="0.25">
      <c r="B7" s="142">
        <v>2010</v>
      </c>
      <c r="C7" s="144">
        <v>1</v>
      </c>
    </row>
    <row r="8" spans="2:3" ht="15.75" x14ac:dyDescent="0.25">
      <c r="B8" s="142">
        <v>2012</v>
      </c>
      <c r="C8" s="144">
        <v>4</v>
      </c>
    </row>
    <row r="9" spans="2:3" ht="15.75" x14ac:dyDescent="0.25">
      <c r="B9" s="142">
        <v>2013</v>
      </c>
      <c r="C9" s="144">
        <v>1</v>
      </c>
    </row>
    <row r="10" spans="2:3" ht="15.75" x14ac:dyDescent="0.25">
      <c r="B10" s="142">
        <v>2014</v>
      </c>
      <c r="C10" s="144">
        <v>21</v>
      </c>
    </row>
    <row r="11" spans="2:3" ht="15.75" x14ac:dyDescent="0.25">
      <c r="B11" s="142">
        <v>2015</v>
      </c>
      <c r="C11" s="144">
        <v>16</v>
      </c>
    </row>
    <row r="12" spans="2:3" ht="15.75" x14ac:dyDescent="0.25">
      <c r="B12" s="142">
        <v>2016</v>
      </c>
      <c r="C12" s="144">
        <v>47</v>
      </c>
    </row>
    <row r="13" spans="2:3" ht="15.75" x14ac:dyDescent="0.25">
      <c r="B13" s="142">
        <v>2017</v>
      </c>
      <c r="C13" s="144">
        <v>99</v>
      </c>
    </row>
    <row r="14" spans="2:3" ht="15.75" x14ac:dyDescent="0.25">
      <c r="B14" s="142">
        <v>2018</v>
      </c>
      <c r="C14" s="144">
        <v>153</v>
      </c>
    </row>
    <row r="15" spans="2:3" ht="15.75" x14ac:dyDescent="0.25">
      <c r="B15" s="142">
        <v>2019</v>
      </c>
      <c r="C15" s="144">
        <v>153</v>
      </c>
    </row>
    <row r="16" spans="2:3" ht="15.75" x14ac:dyDescent="0.25">
      <c r="B16" s="142">
        <v>2020</v>
      </c>
      <c r="C16" s="144">
        <v>78</v>
      </c>
    </row>
    <row r="17" spans="2:3" ht="15.75" x14ac:dyDescent="0.25">
      <c r="B17" s="142">
        <v>2021</v>
      </c>
      <c r="C17" s="144">
        <v>252</v>
      </c>
    </row>
    <row r="18" spans="2:3" ht="15.75" x14ac:dyDescent="0.25">
      <c r="B18" s="142">
        <v>2022</v>
      </c>
      <c r="C18" s="144">
        <v>544</v>
      </c>
    </row>
    <row r="19" spans="2:3" ht="15.75" x14ac:dyDescent="0.25">
      <c r="B19" s="142">
        <v>2023</v>
      </c>
      <c r="C19" s="144">
        <v>2203</v>
      </c>
    </row>
    <row r="20" spans="2:3" ht="15.75" x14ac:dyDescent="0.25">
      <c r="B20" s="183">
        <v>2024</v>
      </c>
      <c r="C20" s="184">
        <v>9256</v>
      </c>
    </row>
    <row r="21" spans="2:3" ht="16.5" thickBot="1" x14ac:dyDescent="0.3">
      <c r="B21" s="185" t="s">
        <v>86</v>
      </c>
      <c r="C21" s="186">
        <f>SUM(C5:C20)</f>
        <v>12832</v>
      </c>
    </row>
    <row r="22" spans="2:3" ht="15.75" thickBot="1" x14ac:dyDescent="0.3"/>
    <row r="23" spans="2:3" ht="12.75" customHeight="1" x14ac:dyDescent="0.25">
      <c r="B23" s="359" t="s">
        <v>806</v>
      </c>
      <c r="C23" s="360"/>
    </row>
    <row r="24" spans="2:3" ht="15" customHeight="1" x14ac:dyDescent="0.25">
      <c r="B24" s="361"/>
      <c r="C24" s="362"/>
    </row>
    <row r="25" spans="2:3" ht="15" customHeight="1" x14ac:dyDescent="0.25">
      <c r="B25" s="361"/>
      <c r="C25" s="362"/>
    </row>
    <row r="26" spans="2:3" ht="15" customHeight="1" x14ac:dyDescent="0.25">
      <c r="B26" s="361"/>
      <c r="C26" s="362"/>
    </row>
    <row r="27" spans="2:3" ht="15" customHeight="1" x14ac:dyDescent="0.25">
      <c r="B27" s="361"/>
      <c r="C27" s="362"/>
    </row>
    <row r="28" spans="2:3" ht="15" customHeight="1" x14ac:dyDescent="0.25">
      <c r="B28" s="361"/>
      <c r="C28" s="362"/>
    </row>
    <row r="29" spans="2:3" ht="15.75" customHeight="1" x14ac:dyDescent="0.25">
      <c r="B29" s="361"/>
      <c r="C29" s="362"/>
    </row>
    <row r="30" spans="2:3" ht="15.75" thickBot="1" x14ac:dyDescent="0.3">
      <c r="B30" s="363"/>
      <c r="C30" s="364"/>
    </row>
  </sheetData>
  <mergeCells count="2">
    <mergeCell ref="B2:C2"/>
    <mergeCell ref="B23:C30"/>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E43"/>
  <sheetViews>
    <sheetView workbookViewId="0">
      <selection activeCell="P9" sqref="P9"/>
    </sheetView>
  </sheetViews>
  <sheetFormatPr baseColWidth="10" defaultRowHeight="15" x14ac:dyDescent="0.25"/>
  <cols>
    <col min="2" max="2" width="10.5703125" customWidth="1"/>
    <col min="3" max="3" width="22.5703125" customWidth="1"/>
    <col min="4" max="4" width="12.5703125" customWidth="1"/>
    <col min="5" max="5" width="18.140625" customWidth="1"/>
  </cols>
  <sheetData>
    <row r="2" spans="2:5" s="46" customFormat="1" ht="18.75" customHeight="1" x14ac:dyDescent="0.25">
      <c r="B2" s="45"/>
      <c r="C2" s="365" t="s">
        <v>602</v>
      </c>
      <c r="D2" s="365"/>
      <c r="E2" s="365"/>
    </row>
    <row r="3" spans="2:5" ht="15.75" thickBot="1" x14ac:dyDescent="0.3"/>
    <row r="4" spans="2:5" ht="15.75" x14ac:dyDescent="0.25">
      <c r="C4" s="139" t="s">
        <v>73</v>
      </c>
      <c r="D4" s="140" t="s">
        <v>410</v>
      </c>
    </row>
    <row r="5" spans="2:5" ht="15.75" x14ac:dyDescent="0.25">
      <c r="C5" s="153" t="s">
        <v>44</v>
      </c>
      <c r="D5" s="165">
        <v>363</v>
      </c>
    </row>
    <row r="6" spans="2:5" ht="15.75" x14ac:dyDescent="0.25">
      <c r="C6" s="153" t="s">
        <v>32</v>
      </c>
      <c r="D6" s="165">
        <v>367</v>
      </c>
    </row>
    <row r="7" spans="2:5" ht="15.75" x14ac:dyDescent="0.25">
      <c r="C7" s="153" t="s">
        <v>27</v>
      </c>
      <c r="D7" s="165">
        <v>444</v>
      </c>
    </row>
    <row r="8" spans="2:5" ht="15.75" x14ac:dyDescent="0.25">
      <c r="C8" s="153" t="s">
        <v>23</v>
      </c>
      <c r="D8" s="165">
        <v>535</v>
      </c>
    </row>
    <row r="9" spans="2:5" ht="15.75" x14ac:dyDescent="0.25">
      <c r="C9" s="153" t="s">
        <v>34</v>
      </c>
      <c r="D9" s="165">
        <v>367</v>
      </c>
    </row>
    <row r="10" spans="2:5" ht="15.75" x14ac:dyDescent="0.25">
      <c r="C10" s="153" t="s">
        <v>33</v>
      </c>
      <c r="D10" s="165">
        <v>448</v>
      </c>
    </row>
    <row r="11" spans="2:5" ht="15.75" x14ac:dyDescent="0.25">
      <c r="C11" s="153" t="s">
        <v>49</v>
      </c>
      <c r="D11" s="165">
        <v>389</v>
      </c>
    </row>
    <row r="12" spans="2:5" ht="15.75" x14ac:dyDescent="0.25">
      <c r="C12" s="153" t="s">
        <v>46</v>
      </c>
      <c r="D12" s="165">
        <v>189</v>
      </c>
    </row>
    <row r="13" spans="2:5" ht="15.75" x14ac:dyDescent="0.25">
      <c r="C13" s="153" t="s">
        <v>24</v>
      </c>
      <c r="D13" s="165">
        <v>433</v>
      </c>
    </row>
    <row r="14" spans="2:5" ht="15.75" x14ac:dyDescent="0.25">
      <c r="C14" s="153" t="s">
        <v>26</v>
      </c>
      <c r="D14" s="165">
        <v>333</v>
      </c>
    </row>
    <row r="15" spans="2:5" ht="15.75" x14ac:dyDescent="0.25">
      <c r="C15" s="153" t="s">
        <v>40</v>
      </c>
      <c r="D15" s="165">
        <v>392</v>
      </c>
    </row>
    <row r="16" spans="2:5" ht="15.75" x14ac:dyDescent="0.25">
      <c r="C16" s="153" t="s">
        <v>21</v>
      </c>
      <c r="D16" s="165">
        <v>530</v>
      </c>
    </row>
    <row r="17" spans="3:4" ht="15.75" x14ac:dyDescent="0.25">
      <c r="C17" s="153" t="s">
        <v>28</v>
      </c>
      <c r="D17" s="165">
        <v>456</v>
      </c>
    </row>
    <row r="18" spans="3:4" ht="15.75" x14ac:dyDescent="0.25">
      <c r="C18" s="153" t="s">
        <v>22</v>
      </c>
      <c r="D18" s="165">
        <v>443</v>
      </c>
    </row>
    <row r="19" spans="3:4" ht="15.75" x14ac:dyDescent="0.25">
      <c r="C19" s="153" t="s">
        <v>20</v>
      </c>
      <c r="D19" s="165">
        <v>468</v>
      </c>
    </row>
    <row r="20" spans="3:4" ht="15.75" x14ac:dyDescent="0.25">
      <c r="C20" s="153" t="s">
        <v>31</v>
      </c>
      <c r="D20" s="165">
        <v>413</v>
      </c>
    </row>
    <row r="21" spans="3:4" ht="15.75" x14ac:dyDescent="0.25">
      <c r="C21" s="153" t="s">
        <v>29</v>
      </c>
      <c r="D21" s="165">
        <v>351</v>
      </c>
    </row>
    <row r="22" spans="3:4" ht="15.75" x14ac:dyDescent="0.25">
      <c r="C22" s="153" t="s">
        <v>50</v>
      </c>
      <c r="D22" s="165">
        <v>314</v>
      </c>
    </row>
    <row r="23" spans="3:4" ht="15.75" x14ac:dyDescent="0.25">
      <c r="C23" s="153" t="s">
        <v>41</v>
      </c>
      <c r="D23" s="165">
        <v>354</v>
      </c>
    </row>
    <row r="24" spans="3:4" ht="15.75" x14ac:dyDescent="0.25">
      <c r="C24" s="153" t="s">
        <v>47</v>
      </c>
      <c r="D24" s="165">
        <v>373</v>
      </c>
    </row>
    <row r="25" spans="3:4" ht="15.75" x14ac:dyDescent="0.25">
      <c r="C25" s="153" t="s">
        <v>48</v>
      </c>
      <c r="D25" s="165">
        <v>384</v>
      </c>
    </row>
    <row r="26" spans="3:4" ht="15.75" x14ac:dyDescent="0.25">
      <c r="C26" s="153" t="s">
        <v>43</v>
      </c>
      <c r="D26" s="165">
        <v>243</v>
      </c>
    </row>
    <row r="27" spans="3:4" ht="15.75" x14ac:dyDescent="0.25">
      <c r="C27" s="153" t="s">
        <v>38</v>
      </c>
      <c r="D27" s="165">
        <v>499</v>
      </c>
    </row>
    <row r="28" spans="3:4" ht="15.75" x14ac:dyDescent="0.25">
      <c r="C28" s="153" t="s">
        <v>42</v>
      </c>
      <c r="D28" s="165">
        <v>408</v>
      </c>
    </row>
    <row r="29" spans="3:4" ht="15.75" x14ac:dyDescent="0.25">
      <c r="C29" s="153" t="s">
        <v>45</v>
      </c>
      <c r="D29" s="165">
        <v>344</v>
      </c>
    </row>
    <row r="30" spans="3:4" ht="15.75" x14ac:dyDescent="0.25">
      <c r="C30" s="153" t="s">
        <v>37</v>
      </c>
      <c r="D30" s="165">
        <v>410</v>
      </c>
    </row>
    <row r="31" spans="3:4" ht="15.75" x14ac:dyDescent="0.25">
      <c r="C31" s="153" t="s">
        <v>39</v>
      </c>
      <c r="D31" s="165">
        <v>393</v>
      </c>
    </row>
    <row r="32" spans="3:4" ht="15.75" x14ac:dyDescent="0.25">
      <c r="C32" s="153" t="s">
        <v>35</v>
      </c>
      <c r="D32" s="165">
        <v>497</v>
      </c>
    </row>
    <row r="33" spans="3:5" ht="15.75" x14ac:dyDescent="0.25">
      <c r="C33" s="153" t="s">
        <v>30</v>
      </c>
      <c r="D33" s="165">
        <v>435</v>
      </c>
    </row>
    <row r="34" spans="3:5" ht="15.75" x14ac:dyDescent="0.25">
      <c r="C34" s="153" t="s">
        <v>36</v>
      </c>
      <c r="D34" s="165">
        <v>547</v>
      </c>
    </row>
    <row r="35" spans="3:5" ht="15.75" x14ac:dyDescent="0.25">
      <c r="C35" s="153" t="s">
        <v>25</v>
      </c>
      <c r="D35" s="165">
        <v>324</v>
      </c>
    </row>
    <row r="36" spans="3:5" ht="15.75" x14ac:dyDescent="0.25">
      <c r="C36" s="153" t="s">
        <v>1</v>
      </c>
      <c r="D36" s="165">
        <v>114</v>
      </c>
    </row>
    <row r="37" spans="3:5" ht="15.75" x14ac:dyDescent="0.25">
      <c r="C37" s="153" t="s">
        <v>2</v>
      </c>
      <c r="D37" s="165">
        <v>118</v>
      </c>
    </row>
    <row r="38" spans="3:5" ht="15.75" x14ac:dyDescent="0.25">
      <c r="C38" s="153" t="s">
        <v>0</v>
      </c>
      <c r="D38" s="165">
        <v>154</v>
      </c>
    </row>
    <row r="39" spans="3:5" ht="16.5" thickBot="1" x14ac:dyDescent="0.3">
      <c r="C39" s="155" t="s">
        <v>86</v>
      </c>
      <c r="D39" s="170">
        <f>SUM(D5:D38)</f>
        <v>12832</v>
      </c>
    </row>
    <row r="40" spans="3:5" ht="15.75" thickBot="1" x14ac:dyDescent="0.3"/>
    <row r="41" spans="3:5" ht="15.75" customHeight="1" x14ac:dyDescent="0.25">
      <c r="C41" s="366" t="s">
        <v>766</v>
      </c>
      <c r="D41" s="367"/>
      <c r="E41" s="368"/>
    </row>
    <row r="42" spans="3:5" x14ac:dyDescent="0.25">
      <c r="C42" s="369"/>
      <c r="D42" s="370"/>
      <c r="E42" s="371"/>
    </row>
    <row r="43" spans="3:5" ht="15.75" thickBot="1" x14ac:dyDescent="0.3">
      <c r="C43" s="372"/>
      <c r="D43" s="373"/>
      <c r="E43" s="374"/>
    </row>
  </sheetData>
  <mergeCells count="2">
    <mergeCell ref="C2:E2"/>
    <mergeCell ref="C41:E4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M21"/>
  <sheetViews>
    <sheetView workbookViewId="0">
      <selection activeCell="B2" sqref="B2:F2"/>
    </sheetView>
  </sheetViews>
  <sheetFormatPr baseColWidth="10" defaultRowHeight="15" x14ac:dyDescent="0.25"/>
  <cols>
    <col min="3" max="3" width="15.7109375" customWidth="1"/>
    <col min="4" max="4" width="18.28515625" customWidth="1"/>
    <col min="5" max="5" width="8.7109375" customWidth="1"/>
    <col min="6" max="6" width="26" customWidth="1"/>
  </cols>
  <sheetData>
    <row r="1" spans="2:13" ht="15" customHeight="1" x14ac:dyDescent="0.25">
      <c r="F1" s="76"/>
      <c r="G1" s="76"/>
      <c r="H1" s="76"/>
      <c r="I1" s="180"/>
    </row>
    <row r="2" spans="2:13" ht="15.75" customHeight="1" x14ac:dyDescent="0.3">
      <c r="B2" s="338" t="s">
        <v>807</v>
      </c>
      <c r="C2" s="338"/>
      <c r="D2" s="338"/>
      <c r="E2" s="338"/>
      <c r="F2" s="338"/>
      <c r="G2" s="76"/>
      <c r="H2" s="76"/>
      <c r="I2" s="180"/>
    </row>
    <row r="3" spans="2:13" ht="15.75" thickBot="1" x14ac:dyDescent="0.3"/>
    <row r="4" spans="2:13" x14ac:dyDescent="0.25">
      <c r="C4" s="272" t="s">
        <v>593</v>
      </c>
      <c r="D4" s="273"/>
      <c r="E4" s="274"/>
    </row>
    <row r="5" spans="2:13" s="46" customFormat="1" x14ac:dyDescent="0.25">
      <c r="C5" s="275"/>
      <c r="D5" s="276"/>
      <c r="E5" s="277"/>
    </row>
    <row r="6" spans="2:13" x14ac:dyDescent="0.25">
      <c r="C6" s="280" t="s">
        <v>609</v>
      </c>
      <c r="D6" s="281"/>
      <c r="E6" s="278">
        <v>1743</v>
      </c>
    </row>
    <row r="7" spans="2:13" s="46" customFormat="1" ht="15.75" customHeight="1" x14ac:dyDescent="0.25">
      <c r="C7" s="280"/>
      <c r="D7" s="281"/>
      <c r="E7" s="278"/>
    </row>
    <row r="8" spans="2:13" ht="15" customHeight="1" x14ac:dyDescent="0.25">
      <c r="C8" s="280"/>
      <c r="D8" s="281"/>
      <c r="E8" s="278"/>
    </row>
    <row r="9" spans="2:13" ht="15.75" customHeight="1" x14ac:dyDescent="0.25">
      <c r="C9" s="384" t="s">
        <v>18</v>
      </c>
      <c r="D9" s="385"/>
      <c r="E9" s="390">
        <v>3284</v>
      </c>
    </row>
    <row r="10" spans="2:13" ht="15" customHeight="1" x14ac:dyDescent="0.25">
      <c r="C10" s="386"/>
      <c r="D10" s="387"/>
      <c r="E10" s="391"/>
    </row>
    <row r="11" spans="2:13" ht="15" customHeight="1" thickBot="1" x14ac:dyDescent="0.3">
      <c r="C11" s="388"/>
      <c r="D11" s="389"/>
      <c r="E11" s="392"/>
    </row>
    <row r="12" spans="2:13" ht="15.75" thickBot="1" x14ac:dyDescent="0.3"/>
    <row r="13" spans="2:13" ht="16.5" thickBot="1" x14ac:dyDescent="0.3">
      <c r="B13" s="3"/>
      <c r="C13" s="198" t="s">
        <v>610</v>
      </c>
      <c r="D13" s="199"/>
      <c r="E13" s="199"/>
      <c r="F13" s="200"/>
      <c r="G13" s="200"/>
      <c r="H13" s="201"/>
    </row>
    <row r="14" spans="2:13" ht="15" customHeight="1" thickBot="1" x14ac:dyDescent="0.3">
      <c r="B14" s="3"/>
      <c r="C14" s="3"/>
      <c r="D14" s="3"/>
      <c r="E14" s="3"/>
      <c r="F14" s="3"/>
      <c r="G14" s="3"/>
      <c r="H14" s="3"/>
      <c r="I14" s="60"/>
      <c r="J14" s="60"/>
      <c r="K14" s="60"/>
      <c r="L14" s="60"/>
      <c r="M14" s="3"/>
    </row>
    <row r="15" spans="2:13" ht="15" customHeight="1" x14ac:dyDescent="0.25">
      <c r="B15" s="3"/>
      <c r="C15" s="375" t="s">
        <v>767</v>
      </c>
      <c r="D15" s="376"/>
      <c r="E15" s="376"/>
      <c r="F15" s="376"/>
      <c r="G15" s="376"/>
      <c r="H15" s="377"/>
      <c r="I15" s="202"/>
      <c r="J15" s="202"/>
      <c r="K15" s="202"/>
      <c r="L15" s="202"/>
      <c r="M15" s="3"/>
    </row>
    <row r="16" spans="2:13" ht="15" customHeight="1" x14ac:dyDescent="0.25">
      <c r="B16" s="3"/>
      <c r="C16" s="378"/>
      <c r="D16" s="379"/>
      <c r="E16" s="379"/>
      <c r="F16" s="379"/>
      <c r="G16" s="379"/>
      <c r="H16" s="380"/>
      <c r="I16" s="202"/>
      <c r="J16" s="202"/>
      <c r="K16" s="202"/>
      <c r="L16" s="202"/>
      <c r="M16" s="3"/>
    </row>
    <row r="17" spans="2:13" ht="15" customHeight="1" thickBot="1" x14ac:dyDescent="0.3">
      <c r="B17" s="3"/>
      <c r="C17" s="381"/>
      <c r="D17" s="382"/>
      <c r="E17" s="382"/>
      <c r="F17" s="382"/>
      <c r="G17" s="382"/>
      <c r="H17" s="383"/>
      <c r="I17" s="202"/>
      <c r="J17" s="202"/>
      <c r="K17" s="202"/>
      <c r="L17" s="202"/>
      <c r="M17" s="3"/>
    </row>
    <row r="18" spans="2:13" ht="15" customHeight="1" x14ac:dyDescent="0.25">
      <c r="B18" s="3"/>
      <c r="C18" s="202"/>
      <c r="D18" s="202"/>
      <c r="E18" s="202"/>
      <c r="F18" s="202"/>
      <c r="G18" s="202"/>
      <c r="H18" s="202"/>
      <c r="I18" s="202"/>
      <c r="J18" s="202"/>
      <c r="K18" s="202"/>
      <c r="L18" s="202"/>
      <c r="M18" s="3"/>
    </row>
    <row r="19" spans="2:13" ht="15.75" customHeight="1" x14ac:dyDescent="0.25">
      <c r="B19" s="3"/>
      <c r="C19" s="3"/>
      <c r="D19" s="3"/>
      <c r="E19" s="3"/>
      <c r="F19" s="3"/>
      <c r="G19" s="3"/>
      <c r="H19" s="3"/>
      <c r="I19" s="3"/>
      <c r="J19" s="3"/>
      <c r="K19" s="3"/>
      <c r="L19" s="3"/>
      <c r="M19" s="3"/>
    </row>
    <row r="20" spans="2:13" x14ac:dyDescent="0.25">
      <c r="B20" s="3"/>
      <c r="C20" s="3"/>
      <c r="D20" s="3"/>
      <c r="E20" s="3"/>
      <c r="F20" s="3"/>
      <c r="G20" s="3"/>
      <c r="H20" s="3"/>
      <c r="I20" s="3"/>
      <c r="J20" s="3"/>
      <c r="K20" s="3"/>
      <c r="L20" s="3"/>
      <c r="M20" s="3"/>
    </row>
    <row r="21" spans="2:13" x14ac:dyDescent="0.25">
      <c r="B21" s="3"/>
      <c r="C21" s="3"/>
      <c r="D21" s="3"/>
      <c r="E21" s="3"/>
      <c r="F21" s="3"/>
      <c r="G21" s="3"/>
      <c r="H21" s="3"/>
      <c r="I21" s="3"/>
      <c r="J21" s="3"/>
      <c r="K21" s="3"/>
      <c r="L21" s="3"/>
      <c r="M21" s="3"/>
    </row>
  </sheetData>
  <mergeCells count="7">
    <mergeCell ref="B2:F2"/>
    <mergeCell ref="C4:E5"/>
    <mergeCell ref="C15:H17"/>
    <mergeCell ref="C6:D8"/>
    <mergeCell ref="E6:E8"/>
    <mergeCell ref="C9:D11"/>
    <mergeCell ref="E9:E1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C2:E16"/>
  <sheetViews>
    <sheetView workbookViewId="0">
      <selection activeCell="D13" sqref="D13:E16"/>
    </sheetView>
  </sheetViews>
  <sheetFormatPr baseColWidth="10" defaultRowHeight="15" x14ac:dyDescent="0.25"/>
  <cols>
    <col min="2" max="2" width="25.85546875" customWidth="1"/>
    <col min="3" max="3" width="11" customWidth="1"/>
    <col min="4" max="4" width="24.28515625" customWidth="1"/>
  </cols>
  <sheetData>
    <row r="2" spans="3:5" s="46" customFormat="1" ht="18.75" x14ac:dyDescent="0.25">
      <c r="C2" s="179" t="s">
        <v>601</v>
      </c>
      <c r="D2" s="179"/>
    </row>
    <row r="3" spans="3:5" ht="15.75" thickBot="1" x14ac:dyDescent="0.3"/>
    <row r="4" spans="3:5" ht="15.75" x14ac:dyDescent="0.25">
      <c r="D4" s="101" t="s">
        <v>594</v>
      </c>
      <c r="E4" s="187" t="s">
        <v>460</v>
      </c>
    </row>
    <row r="5" spans="3:5" ht="15.75" x14ac:dyDescent="0.25">
      <c r="D5" s="142" t="s">
        <v>87</v>
      </c>
      <c r="E5" s="144">
        <v>511</v>
      </c>
    </row>
    <row r="6" spans="3:5" ht="15.75" x14ac:dyDescent="0.25">
      <c r="D6" s="142" t="s">
        <v>89</v>
      </c>
      <c r="E6" s="144">
        <v>410</v>
      </c>
    </row>
    <row r="7" spans="3:5" ht="15.75" x14ac:dyDescent="0.25">
      <c r="D7" s="142" t="s">
        <v>90</v>
      </c>
      <c r="E7" s="144">
        <v>405</v>
      </c>
    </row>
    <row r="8" spans="3:5" ht="15.75" x14ac:dyDescent="0.25">
      <c r="D8" s="142" t="s">
        <v>88</v>
      </c>
      <c r="E8" s="144">
        <v>437</v>
      </c>
    </row>
    <row r="9" spans="3:5" ht="15.75" x14ac:dyDescent="0.25">
      <c r="D9" s="142" t="s">
        <v>92</v>
      </c>
      <c r="E9" s="144">
        <v>9</v>
      </c>
    </row>
    <row r="10" spans="3:5" ht="15.75" x14ac:dyDescent="0.25">
      <c r="D10" s="142" t="s">
        <v>91</v>
      </c>
      <c r="E10" s="144">
        <v>19</v>
      </c>
    </row>
    <row r="11" spans="3:5" ht="16.5" thickBot="1" x14ac:dyDescent="0.3">
      <c r="D11" s="191" t="s">
        <v>86</v>
      </c>
      <c r="E11" s="192">
        <f>SUM(E5:E10)</f>
        <v>1791</v>
      </c>
    </row>
    <row r="12" spans="3:5" ht="15.75" thickBot="1" x14ac:dyDescent="0.3"/>
    <row r="13" spans="3:5" x14ac:dyDescent="0.25">
      <c r="D13" s="393" t="s">
        <v>808</v>
      </c>
      <c r="E13" s="394"/>
    </row>
    <row r="14" spans="3:5" x14ac:dyDescent="0.25">
      <c r="D14" s="395"/>
      <c r="E14" s="396"/>
    </row>
    <row r="15" spans="3:5" x14ac:dyDescent="0.25">
      <c r="D15" s="395"/>
      <c r="E15" s="396"/>
    </row>
    <row r="16" spans="3:5" ht="15.75" thickBot="1" x14ac:dyDescent="0.3">
      <c r="D16" s="397"/>
      <c r="E16" s="398"/>
    </row>
  </sheetData>
  <mergeCells count="1">
    <mergeCell ref="D13:E1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F29"/>
  <sheetViews>
    <sheetView workbookViewId="0">
      <selection activeCell="C13" sqref="C13:D17"/>
    </sheetView>
  </sheetViews>
  <sheetFormatPr baseColWidth="10" defaultRowHeight="15" x14ac:dyDescent="0.25"/>
  <cols>
    <col min="3" max="3" width="20.140625" bestFit="1" customWidth="1"/>
    <col min="4" max="4" width="20.28515625" customWidth="1"/>
    <col min="5" max="5" width="15.5703125" customWidth="1"/>
    <col min="6" max="6" width="14.28515625" customWidth="1"/>
  </cols>
  <sheetData>
    <row r="1" spans="2:6" s="46" customFormat="1" x14ac:dyDescent="0.25"/>
    <row r="2" spans="2:6" ht="18.75" customHeight="1" x14ac:dyDescent="0.25">
      <c r="B2" s="365" t="s">
        <v>600</v>
      </c>
      <c r="C2" s="365"/>
      <c r="D2" s="365"/>
      <c r="E2" s="365"/>
      <c r="F2" s="365"/>
    </row>
    <row r="3" spans="2:6" ht="15.75" thickBot="1" x14ac:dyDescent="0.3"/>
    <row r="4" spans="2:6" ht="15.75" x14ac:dyDescent="0.25">
      <c r="B4" s="46"/>
      <c r="C4" s="162" t="s">
        <v>463</v>
      </c>
      <c r="D4" s="178" t="s">
        <v>460</v>
      </c>
    </row>
    <row r="5" spans="2:6" ht="15.75" x14ac:dyDescent="0.25">
      <c r="B5" s="46"/>
      <c r="C5" s="163" t="s">
        <v>16</v>
      </c>
      <c r="D5" s="193">
        <v>1</v>
      </c>
    </row>
    <row r="6" spans="2:6" ht="15.75" x14ac:dyDescent="0.25">
      <c r="B6" s="46"/>
      <c r="C6" s="163" t="s">
        <v>10</v>
      </c>
      <c r="D6" s="193">
        <v>278</v>
      </c>
    </row>
    <row r="7" spans="2:6" ht="15.75" x14ac:dyDescent="0.25">
      <c r="B7" s="46"/>
      <c r="C7" s="163" t="s">
        <v>93</v>
      </c>
      <c r="D7" s="193">
        <v>20</v>
      </c>
    </row>
    <row r="8" spans="2:6" ht="15.75" x14ac:dyDescent="0.25">
      <c r="B8" s="46"/>
      <c r="C8" s="163" t="s">
        <v>11</v>
      </c>
      <c r="D8" s="193">
        <v>35</v>
      </c>
    </row>
    <row r="9" spans="2:6" ht="15.75" x14ac:dyDescent="0.25">
      <c r="B9" s="46"/>
      <c r="C9" s="163" t="s">
        <v>13</v>
      </c>
      <c r="D9" s="193">
        <v>205</v>
      </c>
    </row>
    <row r="10" spans="2:6" ht="15.75" x14ac:dyDescent="0.25">
      <c r="B10" s="46"/>
      <c r="C10" s="163" t="s">
        <v>9</v>
      </c>
      <c r="D10" s="193">
        <v>1333</v>
      </c>
    </row>
    <row r="11" spans="2:6" ht="16.5" thickBot="1" x14ac:dyDescent="0.3">
      <c r="C11" s="164" t="s">
        <v>86</v>
      </c>
      <c r="D11" s="194">
        <f>SUM(D5:D10)</f>
        <v>1872</v>
      </c>
    </row>
    <row r="12" spans="2:6" ht="15.75" thickBot="1" x14ac:dyDescent="0.3">
      <c r="D12" s="22"/>
    </row>
    <row r="13" spans="2:6" ht="15" customHeight="1" x14ac:dyDescent="0.25">
      <c r="C13" s="311" t="s">
        <v>809</v>
      </c>
      <c r="D13" s="313"/>
    </row>
    <row r="14" spans="2:6" ht="15" customHeight="1" x14ac:dyDescent="0.25">
      <c r="C14" s="314"/>
      <c r="D14" s="316"/>
    </row>
    <row r="15" spans="2:6" ht="15" customHeight="1" x14ac:dyDescent="0.25">
      <c r="C15" s="314"/>
      <c r="D15" s="316"/>
    </row>
    <row r="16" spans="2:6" ht="15.75" customHeight="1" x14ac:dyDescent="0.25">
      <c r="C16" s="314"/>
      <c r="D16" s="316"/>
    </row>
    <row r="17" spans="3:4" ht="15.75" thickBot="1" x14ac:dyDescent="0.3">
      <c r="C17" s="317"/>
      <c r="D17" s="319"/>
    </row>
    <row r="18" spans="3:4" x14ac:dyDescent="0.25">
      <c r="D18" s="22"/>
    </row>
    <row r="19" spans="3:4" x14ac:dyDescent="0.25">
      <c r="D19" s="22"/>
    </row>
    <row r="20" spans="3:4" x14ac:dyDescent="0.25">
      <c r="D20" s="22"/>
    </row>
    <row r="21" spans="3:4" x14ac:dyDescent="0.25">
      <c r="D21" s="22"/>
    </row>
    <row r="22" spans="3:4" x14ac:dyDescent="0.25">
      <c r="D22" s="22"/>
    </row>
    <row r="23" spans="3:4" x14ac:dyDescent="0.25">
      <c r="D23" s="22"/>
    </row>
    <row r="24" spans="3:4" x14ac:dyDescent="0.25">
      <c r="D24" s="22"/>
    </row>
    <row r="25" spans="3:4" x14ac:dyDescent="0.25">
      <c r="D25" s="22"/>
    </row>
    <row r="26" spans="3:4" x14ac:dyDescent="0.25">
      <c r="D26" s="22"/>
    </row>
    <row r="27" spans="3:4" x14ac:dyDescent="0.25">
      <c r="D27" s="22"/>
    </row>
    <row r="28" spans="3:4" x14ac:dyDescent="0.25">
      <c r="D28" s="22"/>
    </row>
    <row r="29" spans="3:4" x14ac:dyDescent="0.25">
      <c r="D29" s="23"/>
    </row>
  </sheetData>
  <sortState ref="D3:F28">
    <sortCondition ref="E3:E28"/>
  </sortState>
  <mergeCells count="2">
    <mergeCell ref="B2:F2"/>
    <mergeCell ref="C13:D1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21"/>
  <sheetViews>
    <sheetView workbookViewId="0">
      <selection activeCell="I7" sqref="I7"/>
    </sheetView>
  </sheetViews>
  <sheetFormatPr baseColWidth="10" defaultRowHeight="15" x14ac:dyDescent="0.25"/>
  <cols>
    <col min="2" max="2" width="25" customWidth="1"/>
    <col min="3" max="3" width="33.5703125" customWidth="1"/>
    <col min="4" max="4" width="21.5703125" customWidth="1"/>
  </cols>
  <sheetData>
    <row r="2" spans="2:9" ht="18.75" customHeight="1" x14ac:dyDescent="0.25">
      <c r="B2" s="339" t="s">
        <v>599</v>
      </c>
      <c r="C2" s="339"/>
      <c r="D2" s="339"/>
    </row>
    <row r="3" spans="2:9" ht="15.75" thickBot="1" x14ac:dyDescent="0.3"/>
    <row r="4" spans="2:9" ht="15.75" x14ac:dyDescent="0.25">
      <c r="B4" s="139" t="s">
        <v>597</v>
      </c>
      <c r="C4" s="196" t="s">
        <v>594</v>
      </c>
      <c r="D4" s="140" t="s">
        <v>598</v>
      </c>
      <c r="G4" s="46"/>
      <c r="H4" s="46"/>
      <c r="I4" s="46"/>
    </row>
    <row r="5" spans="2:9" ht="15.75" x14ac:dyDescent="0.25">
      <c r="B5" s="142" t="s">
        <v>595</v>
      </c>
      <c r="C5" s="123" t="s">
        <v>87</v>
      </c>
      <c r="D5" s="144">
        <v>27</v>
      </c>
      <c r="G5" s="46"/>
      <c r="H5" s="46"/>
      <c r="I5" s="46"/>
    </row>
    <row r="6" spans="2:9" ht="15.75" x14ac:dyDescent="0.25">
      <c r="B6" s="142" t="s">
        <v>595</v>
      </c>
      <c r="C6" s="123" t="s">
        <v>89</v>
      </c>
      <c r="D6" s="144">
        <v>20</v>
      </c>
      <c r="G6" s="46"/>
      <c r="H6" s="46"/>
      <c r="I6" s="46"/>
    </row>
    <row r="7" spans="2:9" ht="15.75" x14ac:dyDescent="0.25">
      <c r="B7" s="142" t="s">
        <v>595</v>
      </c>
      <c r="C7" s="123" t="s">
        <v>90</v>
      </c>
      <c r="D7" s="144">
        <v>42</v>
      </c>
      <c r="G7" s="46"/>
      <c r="H7" s="46"/>
      <c r="I7" s="46"/>
    </row>
    <row r="8" spans="2:9" ht="15.75" x14ac:dyDescent="0.25">
      <c r="B8" s="142" t="s">
        <v>595</v>
      </c>
      <c r="C8" s="123" t="s">
        <v>88</v>
      </c>
      <c r="D8" s="144">
        <v>4</v>
      </c>
      <c r="G8" s="46"/>
      <c r="H8" s="46"/>
      <c r="I8" s="46"/>
    </row>
    <row r="9" spans="2:9" ht="15.75" x14ac:dyDescent="0.25">
      <c r="B9" s="142" t="s">
        <v>595</v>
      </c>
      <c r="C9" s="123" t="s">
        <v>461</v>
      </c>
      <c r="D9" s="144">
        <v>4</v>
      </c>
      <c r="G9" s="46"/>
      <c r="H9" s="46"/>
      <c r="I9" s="46"/>
    </row>
    <row r="10" spans="2:9" ht="15.75" x14ac:dyDescent="0.25">
      <c r="B10" s="142" t="s">
        <v>595</v>
      </c>
      <c r="C10" s="123" t="s">
        <v>91</v>
      </c>
      <c r="D10" s="144">
        <v>3</v>
      </c>
      <c r="G10" s="46"/>
      <c r="H10" s="46"/>
      <c r="I10" s="46"/>
    </row>
    <row r="11" spans="2:9" ht="15.75" x14ac:dyDescent="0.25">
      <c r="B11" s="142" t="s">
        <v>596</v>
      </c>
      <c r="C11" s="123" t="s">
        <v>87</v>
      </c>
      <c r="D11" s="144">
        <v>452</v>
      </c>
      <c r="G11" s="46"/>
      <c r="H11" s="46"/>
      <c r="I11" s="46"/>
    </row>
    <row r="12" spans="2:9" ht="15.75" x14ac:dyDescent="0.25">
      <c r="B12" s="142" t="s">
        <v>596</v>
      </c>
      <c r="C12" s="123" t="s">
        <v>89</v>
      </c>
      <c r="D12" s="144">
        <v>389</v>
      </c>
      <c r="G12" s="46"/>
      <c r="H12" s="46"/>
      <c r="I12" s="46"/>
    </row>
    <row r="13" spans="2:9" ht="15.75" x14ac:dyDescent="0.25">
      <c r="B13" s="142" t="s">
        <v>596</v>
      </c>
      <c r="C13" s="123" t="s">
        <v>90</v>
      </c>
      <c r="D13" s="144">
        <v>365</v>
      </c>
      <c r="G13" s="46"/>
      <c r="H13" s="46"/>
      <c r="I13" s="46"/>
    </row>
    <row r="14" spans="2:9" ht="15.75" x14ac:dyDescent="0.25">
      <c r="B14" s="142" t="s">
        <v>596</v>
      </c>
      <c r="C14" s="123" t="s">
        <v>88</v>
      </c>
      <c r="D14" s="144">
        <v>366</v>
      </c>
      <c r="G14" s="46"/>
      <c r="H14" s="46"/>
      <c r="I14" s="46"/>
    </row>
    <row r="15" spans="2:9" ht="15.75" x14ac:dyDescent="0.25">
      <c r="B15" s="142" t="s">
        <v>596</v>
      </c>
      <c r="C15" s="123" t="s">
        <v>461</v>
      </c>
      <c r="D15" s="144">
        <v>57</v>
      </c>
      <c r="G15" s="46"/>
      <c r="H15" s="46"/>
      <c r="I15" s="46"/>
    </row>
    <row r="16" spans="2:9" ht="15.75" x14ac:dyDescent="0.25">
      <c r="B16" s="142" t="s">
        <v>596</v>
      </c>
      <c r="C16" s="123" t="s">
        <v>92</v>
      </c>
      <c r="D16" s="144">
        <v>5</v>
      </c>
      <c r="G16" s="46"/>
      <c r="H16" s="46"/>
      <c r="I16" s="46"/>
    </row>
    <row r="17" spans="2:4" ht="15.75" x14ac:dyDescent="0.25">
      <c r="B17" s="142" t="s">
        <v>596</v>
      </c>
      <c r="C17" s="123" t="s">
        <v>91</v>
      </c>
      <c r="D17" s="144">
        <v>10</v>
      </c>
    </row>
    <row r="18" spans="2:4" ht="16.5" thickBot="1" x14ac:dyDescent="0.3">
      <c r="B18" s="141" t="s">
        <v>86</v>
      </c>
      <c r="C18" s="197"/>
      <c r="D18" s="145">
        <f>SUM(D5:D17)</f>
        <v>1744</v>
      </c>
    </row>
    <row r="19" spans="2:4" ht="15.75" thickBot="1" x14ac:dyDescent="0.3"/>
    <row r="20" spans="2:4" ht="16.5" customHeight="1" x14ac:dyDescent="0.25">
      <c r="B20" s="399" t="s">
        <v>810</v>
      </c>
      <c r="C20" s="400"/>
      <c r="D20" s="401"/>
    </row>
    <row r="21" spans="2:4" ht="15.75" thickBot="1" x14ac:dyDescent="0.3">
      <c r="B21" s="402"/>
      <c r="C21" s="403"/>
      <c r="D21" s="404"/>
    </row>
  </sheetData>
  <mergeCells count="2">
    <mergeCell ref="B2:D2"/>
    <mergeCell ref="B20:D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FC8921D-5B39-403F-89FB-04D6FBD6597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Carátula</vt:lpstr>
      <vt:lpstr>Ingr., carga de trabajo y egr.</vt:lpstr>
      <vt:lpstr>Serie Histórica de Ingresos</vt:lpstr>
      <vt:lpstr>Ingresos por juzgado y sede</vt:lpstr>
      <vt:lpstr>Ingresos por materia</vt:lpstr>
      <vt:lpstr>Estacionalidad de las causas</vt:lpstr>
      <vt:lpstr>Ingresos por mes y materia</vt:lpstr>
      <vt:lpstr>Ingresos por TdP y juzgado</vt:lpstr>
      <vt:lpstr>Delitos</vt:lpstr>
      <vt:lpstr>Contravenciones</vt:lpstr>
      <vt:lpstr>Faltas</vt:lpstr>
      <vt:lpstr>Resoluciones por materia</vt:lpstr>
      <vt:lpstr>Ingresos por zonas y comunas</vt:lpstr>
      <vt:lpstr>Penal Juvenil por Materia</vt:lpstr>
      <vt:lpstr>Ingresos PJ por Delito</vt:lpstr>
      <vt:lpstr>Ingresos PJ por contravencion</vt:lpstr>
      <vt:lpstr>Tasa de Judicialización</vt:lpstr>
      <vt:lpstr>Violencia de Género</vt:lpstr>
      <vt:lpstr>Violencia de Género por materia</vt:lpstr>
      <vt:lpstr>Violencia doméstica</vt:lpstr>
      <vt:lpstr>Causas Resuletas</vt:lpstr>
      <vt:lpstr>Causas Resueltas por Materia</vt:lpstr>
      <vt:lpstr>Causas Resueltas por Ingreso</vt:lpstr>
      <vt:lpstr>Causas Resueltas por Juzgado</vt:lpstr>
      <vt:lpstr>Elevaciones a Cámara</vt:lpstr>
      <vt:lpstr>Elevaciones por organismo</vt:lpstr>
      <vt:lpstr>Elevaciones por materia</vt:lpstr>
      <vt:lpstr>Sentencias de Cámara</vt:lpstr>
    </vt:vector>
  </TitlesOfParts>
  <Company>CMCABA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Gjlema</dc:creator>
  <cp:lastModifiedBy>vpriotti</cp:lastModifiedBy>
  <cp:lastPrinted>2025-03-31T12:58:48Z</cp:lastPrinted>
  <dcterms:created xsi:type="dcterms:W3CDTF">2025-02-11T14:24:00Z</dcterms:created>
  <dcterms:modified xsi:type="dcterms:W3CDTF">2025-06-11T17:45:28Z</dcterms:modified>
</cp:coreProperties>
</file>